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τελ. 4.1α" sheetId="8" r:id="rId1"/>
    <sheet name="τελ. 4.2α" sheetId="9" r:id="rId2"/>
    <sheet name="4.1β" sheetId="10" r:id="rId3"/>
    <sheet name="4.2β" sheetId="11" r:id="rId4"/>
  </sheets>
  <calcPr calcId="145621"/>
</workbook>
</file>

<file path=xl/calcChain.xml><?xml version="1.0" encoding="utf-8"?>
<calcChain xmlns="http://schemas.openxmlformats.org/spreadsheetml/2006/main">
  <c r="N24" i="11" l="1"/>
  <c r="M24" i="11"/>
  <c r="L24" i="11"/>
  <c r="N20" i="11"/>
  <c r="M20" i="11"/>
  <c r="L20" i="11"/>
  <c r="K17" i="11"/>
  <c r="K25" i="11" s="1"/>
  <c r="J17" i="11"/>
  <c r="J25" i="11" s="1"/>
  <c r="I10" i="11"/>
  <c r="I25" i="11" s="1"/>
  <c r="H10" i="11"/>
  <c r="H25" i="11" s="1"/>
  <c r="G8" i="11"/>
  <c r="G25" i="11" s="1"/>
  <c r="F8" i="11"/>
  <c r="F25" i="11" s="1"/>
  <c r="E8" i="11"/>
  <c r="E25" i="11" s="1"/>
  <c r="D8" i="11"/>
  <c r="D25" i="11" s="1"/>
  <c r="C8" i="11"/>
  <c r="C25" i="11" s="1"/>
  <c r="Q70" i="10"/>
  <c r="Q71" i="10" s="1"/>
  <c r="P70" i="10"/>
  <c r="P71" i="10" s="1"/>
  <c r="O70" i="10"/>
  <c r="N70" i="10"/>
  <c r="N71" i="10" s="1"/>
  <c r="M70" i="10"/>
  <c r="M71" i="10" s="1"/>
  <c r="L70" i="10"/>
  <c r="L71" i="10" s="1"/>
  <c r="K70" i="10"/>
  <c r="J70" i="10"/>
  <c r="J71" i="10" s="1"/>
  <c r="I70" i="10"/>
  <c r="I71" i="10" s="1"/>
  <c r="H70" i="10"/>
  <c r="H71" i="10" s="1"/>
  <c r="G70" i="10"/>
  <c r="F70" i="10"/>
  <c r="F71" i="10" s="1"/>
  <c r="C70" i="10"/>
  <c r="C71" i="10" s="1"/>
  <c r="Q57" i="10"/>
  <c r="P57" i="10"/>
  <c r="O57" i="10"/>
  <c r="N57" i="10"/>
  <c r="M57" i="10"/>
  <c r="L57" i="10"/>
  <c r="K57" i="10"/>
  <c r="J57" i="10"/>
  <c r="I57" i="10"/>
  <c r="H57" i="10"/>
  <c r="G57" i="10"/>
  <c r="F57" i="10"/>
  <c r="C57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C55" i="10"/>
  <c r="Q53" i="10"/>
  <c r="P53" i="10"/>
  <c r="O53" i="10"/>
  <c r="O71" i="10" s="1"/>
  <c r="N53" i="10"/>
  <c r="M53" i="10"/>
  <c r="L53" i="10"/>
  <c r="K53" i="10"/>
  <c r="K71" i="10" s="1"/>
  <c r="J53" i="10"/>
  <c r="I53" i="10"/>
  <c r="H53" i="10"/>
  <c r="G53" i="10"/>
  <c r="G71" i="10" s="1"/>
  <c r="F53" i="10"/>
  <c r="C5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C43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C38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C32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C30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C25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C23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C20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C18" i="10"/>
  <c r="L25" i="11" l="1"/>
  <c r="N25" i="11"/>
  <c r="M25" i="11"/>
  <c r="C14" i="9"/>
  <c r="D14" i="9"/>
  <c r="D24" i="9"/>
  <c r="E24" i="9"/>
  <c r="F24" i="9"/>
  <c r="D20" i="9"/>
  <c r="E20" i="9"/>
  <c r="F20" i="9"/>
  <c r="C24" i="9"/>
  <c r="C20" i="9"/>
  <c r="G24" i="9"/>
  <c r="H24" i="9"/>
  <c r="I24" i="9"/>
  <c r="J24" i="9"/>
  <c r="K24" i="9"/>
  <c r="L24" i="9"/>
  <c r="M24" i="9"/>
  <c r="N24" i="9"/>
  <c r="O24" i="9"/>
  <c r="P24" i="9"/>
  <c r="G20" i="9"/>
  <c r="H20" i="9"/>
  <c r="I20" i="9"/>
  <c r="J20" i="9"/>
  <c r="K20" i="9"/>
  <c r="L20" i="9"/>
  <c r="M20" i="9"/>
  <c r="N20" i="9"/>
  <c r="O20" i="9"/>
  <c r="P20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H70" i="8"/>
  <c r="AH57" i="8"/>
  <c r="AH55" i="8"/>
  <c r="AH53" i="8"/>
  <c r="AH43" i="8"/>
  <c r="AH38" i="8"/>
  <c r="AH32" i="8"/>
  <c r="AH30" i="8"/>
  <c r="AH25" i="8"/>
  <c r="AH23" i="8"/>
  <c r="AH20" i="8"/>
  <c r="AH18" i="8"/>
  <c r="H38" i="8"/>
  <c r="F38" i="8"/>
  <c r="G38" i="8"/>
  <c r="G32" i="8"/>
  <c r="H32" i="8"/>
  <c r="F32" i="8"/>
  <c r="F30" i="8"/>
  <c r="G30" i="8"/>
  <c r="H30" i="8"/>
  <c r="G23" i="8"/>
  <c r="H23" i="8"/>
  <c r="F23" i="8"/>
  <c r="G20" i="8"/>
  <c r="H20" i="8"/>
  <c r="F20" i="8"/>
  <c r="F18" i="8"/>
  <c r="H18" i="8"/>
  <c r="I18" i="8"/>
  <c r="G18" i="8"/>
  <c r="V70" i="8"/>
  <c r="W70" i="8"/>
  <c r="X70" i="8"/>
  <c r="Y70" i="8"/>
  <c r="Z70" i="8"/>
  <c r="AA70" i="8"/>
  <c r="AB70" i="8"/>
  <c r="AC70" i="8"/>
  <c r="AD70" i="8"/>
  <c r="AE70" i="8"/>
  <c r="AF70" i="8"/>
  <c r="AG70" i="8"/>
  <c r="T70" i="8"/>
  <c r="R70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G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R25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R23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R20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T18" i="8"/>
  <c r="R18" i="8"/>
  <c r="U70" i="8"/>
  <c r="I38" i="8"/>
  <c r="I32" i="8"/>
  <c r="I30" i="8"/>
  <c r="I25" i="8"/>
  <c r="I23" i="8"/>
  <c r="I20" i="8"/>
  <c r="S70" i="8"/>
  <c r="Q70" i="8"/>
  <c r="P70" i="8"/>
  <c r="O70" i="8"/>
  <c r="N70" i="8"/>
  <c r="M70" i="8"/>
  <c r="L70" i="8"/>
  <c r="K70" i="8"/>
  <c r="J70" i="8"/>
  <c r="C70" i="8"/>
  <c r="Q57" i="8"/>
  <c r="P57" i="8"/>
  <c r="O57" i="8"/>
  <c r="N57" i="8"/>
  <c r="M57" i="8"/>
  <c r="L57" i="8"/>
  <c r="K57" i="8"/>
  <c r="J57" i="8"/>
  <c r="C57" i="8"/>
  <c r="Q55" i="8"/>
  <c r="P55" i="8"/>
  <c r="O55" i="8"/>
  <c r="N55" i="8"/>
  <c r="M55" i="8"/>
  <c r="L55" i="8"/>
  <c r="K55" i="8"/>
  <c r="J55" i="8"/>
  <c r="C55" i="8"/>
  <c r="Q53" i="8"/>
  <c r="P53" i="8"/>
  <c r="O53" i="8"/>
  <c r="N53" i="8"/>
  <c r="M53" i="8"/>
  <c r="L53" i="8"/>
  <c r="K53" i="8"/>
  <c r="J53" i="8"/>
  <c r="C53" i="8"/>
  <c r="O43" i="8"/>
  <c r="N43" i="8"/>
  <c r="M43" i="8"/>
  <c r="L43" i="8"/>
  <c r="K43" i="8"/>
  <c r="J43" i="8"/>
  <c r="C43" i="8"/>
  <c r="Q38" i="8"/>
  <c r="P38" i="8"/>
  <c r="O38" i="8"/>
  <c r="N38" i="8"/>
  <c r="M38" i="8"/>
  <c r="L38" i="8"/>
  <c r="K38" i="8"/>
  <c r="J38" i="8"/>
  <c r="C38" i="8"/>
  <c r="Q32" i="8"/>
  <c r="P32" i="8"/>
  <c r="O32" i="8"/>
  <c r="N32" i="8"/>
  <c r="M32" i="8"/>
  <c r="L32" i="8"/>
  <c r="K32" i="8"/>
  <c r="J32" i="8"/>
  <c r="C32" i="8"/>
  <c r="Q30" i="8"/>
  <c r="P30" i="8"/>
  <c r="O30" i="8"/>
  <c r="N30" i="8"/>
  <c r="M30" i="8"/>
  <c r="L30" i="8"/>
  <c r="K30" i="8"/>
  <c r="J30" i="8"/>
  <c r="C30" i="8"/>
  <c r="S25" i="8"/>
  <c r="Q25" i="8"/>
  <c r="P25" i="8"/>
  <c r="O25" i="8"/>
  <c r="N25" i="8"/>
  <c r="M25" i="8"/>
  <c r="L25" i="8"/>
  <c r="K25" i="8"/>
  <c r="J25" i="8"/>
  <c r="C25" i="8"/>
  <c r="S23" i="8"/>
  <c r="Q23" i="8"/>
  <c r="P23" i="8"/>
  <c r="O23" i="8"/>
  <c r="N23" i="8"/>
  <c r="M23" i="8"/>
  <c r="L23" i="8"/>
  <c r="K23" i="8"/>
  <c r="J23" i="8"/>
  <c r="C23" i="8"/>
  <c r="S20" i="8"/>
  <c r="Q20" i="8"/>
  <c r="P20" i="8"/>
  <c r="O20" i="8"/>
  <c r="N20" i="8"/>
  <c r="M20" i="8"/>
  <c r="L20" i="8"/>
  <c r="K20" i="8"/>
  <c r="J20" i="8"/>
  <c r="C20" i="8"/>
  <c r="S18" i="8"/>
  <c r="Q18" i="8"/>
  <c r="P18" i="8"/>
  <c r="O18" i="8"/>
  <c r="N18" i="8"/>
  <c r="M18" i="8"/>
  <c r="L18" i="8"/>
  <c r="K18" i="8"/>
  <c r="J18" i="8"/>
  <c r="C18" i="8"/>
  <c r="I71" i="8" l="1"/>
  <c r="G71" i="8"/>
  <c r="F71" i="8"/>
  <c r="H71" i="8"/>
  <c r="Z25" i="9"/>
  <c r="V25" i="9"/>
  <c r="R25" i="9"/>
  <c r="N25" i="9"/>
  <c r="J25" i="9"/>
  <c r="H25" i="9"/>
  <c r="L25" i="9"/>
  <c r="AC25" i="9"/>
  <c r="Y25" i="9"/>
  <c r="U25" i="9"/>
  <c r="Q25" i="9"/>
  <c r="M25" i="9"/>
  <c r="G25" i="9"/>
  <c r="AB25" i="9"/>
  <c r="X25" i="9"/>
  <c r="T25" i="9"/>
  <c r="P25" i="9"/>
  <c r="AA25" i="9"/>
  <c r="W25" i="9"/>
  <c r="S25" i="9"/>
  <c r="O25" i="9"/>
  <c r="K25" i="9"/>
  <c r="I25" i="9"/>
  <c r="F25" i="9"/>
  <c r="D25" i="9"/>
  <c r="C25" i="9"/>
  <c r="E25" i="9"/>
  <c r="AH71" i="8"/>
  <c r="AG71" i="8"/>
  <c r="AD71" i="8"/>
  <c r="Z71" i="8"/>
  <c r="X71" i="8"/>
  <c r="U71" i="8"/>
  <c r="AF71" i="8"/>
  <c r="AC71" i="8"/>
  <c r="R71" i="8"/>
  <c r="AE71" i="8"/>
  <c r="AB71" i="8"/>
  <c r="Y71" i="8"/>
  <c r="W71" i="8"/>
  <c r="T71" i="8"/>
  <c r="AA71" i="8"/>
  <c r="V71" i="8"/>
  <c r="C71" i="8"/>
  <c r="P71" i="8"/>
  <c r="S71" i="8"/>
  <c r="J71" i="8"/>
  <c r="N71" i="8"/>
  <c r="Q71" i="8"/>
  <c r="L71" i="8"/>
  <c r="O71" i="8"/>
  <c r="K71" i="8"/>
  <c r="M71" i="8"/>
  <c r="J72" i="8" l="1"/>
</calcChain>
</file>

<file path=xl/sharedStrings.xml><?xml version="1.0" encoding="utf-8"?>
<sst xmlns="http://schemas.openxmlformats.org/spreadsheetml/2006/main" count="617" uniqueCount="195">
  <si>
    <t>ΔΙΚΑΙΟΥΧΟΙ</t>
  </si>
  <si>
    <t>ΕΓΚΑΤΑΣΤΑΣΕΙΣ ΣΥΣΤΗΜΑΤΩΝ</t>
  </si>
  <si>
    <t>ΝΟΜΟΣ</t>
  </si>
  <si>
    <t>πλήθος</t>
  </si>
  <si>
    <t>ΓΥΝΑΙΚΕΣ</t>
  </si>
  <si>
    <t xml:space="preserve">ΣΥΜΒΑΤΙΚΗ </t>
  </si>
  <si>
    <t xml:space="preserve">ΒΙΟΛΟΓΙΚΗ </t>
  </si>
  <si>
    <t>ΑΡΓΟΛΙΔΑ</t>
  </si>
  <si>
    <t>ΑΡΚΑΔΙΑ</t>
  </si>
  <si>
    <t>ΚΟΡΙΝΘΙΑ</t>
  </si>
  <si>
    <t xml:space="preserve"> L123α</t>
  </si>
  <si>
    <t xml:space="preserve"> L312-1</t>
  </si>
  <si>
    <t>L312-2</t>
  </si>
  <si>
    <t>L312-3</t>
  </si>
  <si>
    <t xml:space="preserve"> L313.4</t>
  </si>
  <si>
    <t xml:space="preserve">L313-6 </t>
  </si>
  <si>
    <t>L321-2</t>
  </si>
  <si>
    <t>L323-2β</t>
  </si>
  <si>
    <t>L323.5</t>
  </si>
  <si>
    <t>ΣΥΝΟΛΟ</t>
  </si>
  <si>
    <t>Προκήρ.</t>
  </si>
  <si>
    <t>ΔΡΑΣΗ / ΥΠΟΜΕΤΡΟ</t>
  </si>
  <si>
    <t>ΚΩΔ ΟΠΣΑ</t>
  </si>
  <si>
    <t>ΕΠΩΝΥΜΙΑ ΥΠΟΨΗΦΙΟΥ ΕΠΕΝΔΥΤΗ</t>
  </si>
  <si>
    <t>ΠΛΗΡΩΜΕΣ                               εντός 2007-2013</t>
  </si>
  <si>
    <t xml:space="preserve">ΠΟΣΟ ΔΔ </t>
  </si>
  <si>
    <t>1η</t>
  </si>
  <si>
    <t>L123α</t>
  </si>
  <si>
    <t>Όψιμος Παναγιώτης</t>
  </si>
  <si>
    <t>3η</t>
  </si>
  <si>
    <t>Π.&amp; Ε. &amp; Ε. ΙΕΡΟΠΟΥΛΟΣ ΟΕ</t>
  </si>
  <si>
    <t>ΑΜΠΕΛΟΥΡΓΙΑ - ΟΙΝΟΠΟΙΪΑ Α&amp;Γ ΠΑΠΑΙΩΑΝΝΟΥ ΟΕ</t>
  </si>
  <si>
    <t>ΦΛΙΟΥΝΤΑ ΑΕ</t>
  </si>
  <si>
    <t>Π.ΜΠΑΧΤΑΛΙΑΣ ΜΟΝΟΠΡΟΣΩΠΗ ΕΠΕ</t>
  </si>
  <si>
    <t xml:space="preserve">Υπό σύσταση ΓΕΩΡΓΙΟΣ ΚΑΙ ΝΙΚΟΛΑΟΣ ΛΥΚΑΡΓΥΡΗΣ ΟΕ </t>
  </si>
  <si>
    <t>ΕΥΑΓΓΕΛΙΑ ΜΠΑΚΗ - ΑΝΔΡΕΑΣ ΤΖΩΤΖΟΣ Ε.Ε</t>
  </si>
  <si>
    <t>ΚΑΛΟΓΡΗΣ ΕΥΑΓΓΕΛΟΣ</t>
  </si>
  <si>
    <t xml:space="preserve">Ι. ΠΑΝΑΓΗΣ-Β. ΣΙΑΤΕΡΛΗΣ Ο.Ε </t>
  </si>
  <si>
    <t>ΔΟΥΡΗΣ ΠΑΝΑΓΙΩΤΗΣ</t>
  </si>
  <si>
    <t>4η</t>
  </si>
  <si>
    <t>ΜΗΤΡΟΣΥΛΗ ΠΑΝ.- ΜΗΤΡΟΣΥΛΗ ΑΙΚ. ΟΕ</t>
  </si>
  <si>
    <t>ΣΥΝΟΛΟ L123α</t>
  </si>
  <si>
    <t xml:space="preserve">L311-7 </t>
  </si>
  <si>
    <t>Δενδρινέλλη Βιολέτα</t>
  </si>
  <si>
    <t>ΣΥΝΟΛΟ L311-7</t>
  </si>
  <si>
    <t>2η</t>
  </si>
  <si>
    <t>L312-1</t>
  </si>
  <si>
    <t>Μανάβης Χρήστος</t>
  </si>
  <si>
    <t>Ματσούκας Ανδρέας</t>
  </si>
  <si>
    <t>ΣΥΝΟΛΟ L312-1</t>
  </si>
  <si>
    <t>ΜΑΚΡΗΣ ΚΑΙ ΣΙΑ ΟΕ (υπό σύσταση)</t>
  </si>
  <si>
    <t>ΣΥΝΟΛΟ L312-2</t>
  </si>
  <si>
    <t>ΑΦΟΙ Γ. ΤΣΕΚΑ Ο.Ε</t>
  </si>
  <si>
    <t xml:space="preserve">ΙΣΘΜΙΑΚΗ ΟΙΝΟΠΟΙΪΑ -ΟΞΟΠΟΙΪΑ ΑΒΕΕ </t>
  </si>
  <si>
    <t>ΚΟΡΙΝΘΙΑΚΗ ΖΥΘΟΠΟΙΪΑ ΑΕ</t>
  </si>
  <si>
    <t>Μπακογιάννη Κυριακή</t>
  </si>
  <si>
    <t>ΣΥΝΟΛΟ L312-3</t>
  </si>
  <si>
    <t>L313.4</t>
  </si>
  <si>
    <t>ΤΟΠΙΚΟ ΣΥΜΦΩΝΟ ΠΟΙΟΤΗΤΑΣ ΒΟΡΕΙΑΣ ΠΕΛΟΠΟΝΝΗΣΟΥ "ΟΡΕΙΝΑ"</t>
  </si>
  <si>
    <t>ΣΥΝΟΛΟ L313.4</t>
  </si>
  <si>
    <t>L313-6</t>
  </si>
  <si>
    <t>Φλωροσκούφης Χρήστος</t>
  </si>
  <si>
    <t>Ηλιόπουλος Μιχαήλ</t>
  </si>
  <si>
    <t>ΣΤΡΑΒΟΥΛΗΣ ΠΑΝΑΓΙΩΤΗΣ</t>
  </si>
  <si>
    <t>ΒΛΑΣΣΗΣ ΑΝΑΣΤΑΣΙΟΣ</t>
  </si>
  <si>
    <t>Αντωνόπουλος Γεώργιος</t>
  </si>
  <si>
    <t xml:space="preserve">ΣΥΝΟΛΟ L313-6 </t>
  </si>
  <si>
    <t>L321-1</t>
  </si>
  <si>
    <t xml:space="preserve">ΔΗΜΟΣ ΝΑΥΠΛΙΕΩΝ </t>
  </si>
  <si>
    <t>ΔΗΜΟΣ ΝΕΜΕΑΣ</t>
  </si>
  <si>
    <t xml:space="preserve">ΔΗΜΟΣ ΑΡΓΟΥΣ - ΜΥΚΗΝΩΝ </t>
  </si>
  <si>
    <t>ΔΗΜΟΣ ΞΥΛΟΚΑ-ΣΤΡΟΥ- ΕΥΡΩΣΤΙΝΗΣ</t>
  </si>
  <si>
    <t>ΣΥΝΟΛΟ L321-1</t>
  </si>
  <si>
    <t>Μορφωτικός &amp; Εξωραϊστικός Σύλλογος Αρτεμισίου</t>
  </si>
  <si>
    <t>ΔΗΜΟΣ  ΣΙΚΥΩΝΙΩΝ</t>
  </si>
  <si>
    <t>ΔΗΜΟΣ ΞΥΛΟΚΑΣΤΡΟΥ -ΕΥΡΩΣΤΙΝΗΣ</t>
  </si>
  <si>
    <t>ΔΗΜΟΣ ΓΟΡΤΥΝΙΑΣ</t>
  </si>
  <si>
    <t>ΔΗΜΟΣ  ΓΟΡΤΥΝΙΑΣ</t>
  </si>
  <si>
    <t xml:space="preserve">ΕΚΠΟΛΙΤΙΙΣΤΙΚΟΣ ΚΑΙ ΜΟΡΦΩΤΙΚΟΣ ΣΥΛΛΟΓΟΣ ΝΕΩΝ ΚΡΥΟΝΕΡΙΟΥ </t>
  </si>
  <si>
    <t xml:space="preserve">ΕΞΩΡΑΪΣΤΙΚΟΣ  ΠΟΛΙΤΙΣΤΙΚΟΣ &amp; ΑΘΛΗΤΙΚΟΣ  ΣΥΛΛΟΓΟΣ  ΚΑΣΤΡΑΚΙΟΥ ΚΟΡΙΝΘΙΑΣ  </t>
  </si>
  <si>
    <t xml:space="preserve">ΠΟΛΙΤΙΣΤΙΚΟΣ ΚΥΚΛΟΣ ΤΙΤΑΝΗΣ </t>
  </si>
  <si>
    <t>ΔΗΜΟΣ ΞΥΛΟΚΑΣΤΡΟΥ - ΕΥΡΩΣΤΙΝΗΣ</t>
  </si>
  <si>
    <t>ΣΥΝΟΛΟ L321-2</t>
  </si>
  <si>
    <t>ΔΗΜΟΣ ΤΡΙΠΟΛΗΣ</t>
  </si>
  <si>
    <t>ΣΥΝΟΛΟ L323-2β</t>
  </si>
  <si>
    <t xml:space="preserve">L323-4 </t>
  </si>
  <si>
    <t xml:space="preserve">ΣΥΝΔΕΣΜΟΣ ΔΑΡΑΙΩΝ </t>
  </si>
  <si>
    <t xml:space="preserve">ΣΥΝΟΛΟ L323-4 </t>
  </si>
  <si>
    <t>Λαογραφική Εστία Τρίπολης</t>
  </si>
  <si>
    <t xml:space="preserve">ΣΥΛΛΟΓΟΣ ΓΙΑ ΤΗΝ ΑΝΑΒΙΩΣΗ ΤΩΝ ΝΕΜΕΩΝ ΑΓΩΝΩΝ </t>
  </si>
  <si>
    <t>ΑΕΘΛΙΟΣ - ΔΙΕΘΝΗΣ ΣΥΛΛΟΓΟΣ ΑΓΩΝΩΝ ΔΡΟΜΟΥ ΥΠΕΡΑΠΟΣΤΑΣΗΣ</t>
  </si>
  <si>
    <t>ΠΟΛΙΤΙΣΤΙΚΟΣ ΣΥΛΛΟΓΟΣ ΠΕΡΙΟΧΗΣ ΒΥΤΙΝΑΣ  ''ΚΩΝ/ΝΟΣ ΠΑΠΑΡΡΗΓΟΠΟΥΛΟΣ"</t>
  </si>
  <si>
    <t>ΑΓΡΟΤΙΚΟΣ ΠΟΛΙΤΙΣΤΙΚΟΣ ΣΥΛΛΟΓΟΣ ΛΙΜΝΗΣ "ΤΟ ΑΓΑΛΙ"</t>
  </si>
  <si>
    <t>ΠΟΛΙΤΙΣΤΙΚΟΣ ΣΥΛΛΟΓΟΣ ΑΝΩ ΚΑΡΥΩΤΩΝ "Ο ΛΥΚΑΙΟΣ ΔΙΑΣ"</t>
  </si>
  <si>
    <t>Σύλλογος για την Αναβίωση Νεμέων Αγώνων</t>
  </si>
  <si>
    <t>Σύνδεσμος  οινοποιών "ΠΟΠ ΝΕΜΕΑΣ''</t>
  </si>
  <si>
    <t>Λύκειο Ελληνίδων Τρίπολης</t>
  </si>
  <si>
    <t>ΧΟΡΕΥΤΙΚΟΣ &amp; ΛΑΟΓΡΑΦΙΚΟΣ ΣΥΛΛΟΓΟΣ ΣΤΙΜΑΓΚΑΣ "ΘΥΑΜΙΣ"</t>
  </si>
  <si>
    <t xml:space="preserve">Διεθνής Σύλλογος Αγώνων Δρόμου Υπεραποστάσεων ‘Αέθλιος’ </t>
  </si>
  <si>
    <t>ΣΥΝΟΛΟ L323.5</t>
  </si>
  <si>
    <t>ΓΕΝΙΚΟ ΣΥΝΟΛΟ</t>
  </si>
  <si>
    <t>ΔΡΑΣΕΙΣ ΔΗΜΟΣΙΟΥ ΕΝΔΙΑΦΕΡΟΝΤΟΣ</t>
  </si>
  <si>
    <t>ΣΜΠΕ1</t>
  </si>
  <si>
    <t>ΕΠΙΧΕΙΡΗΣΕΙΣ ΠΟΥ ΕΓΚΑΤΕΣΤΗΣΑΝ ΑΠΕ (KWH)</t>
  </si>
  <si>
    <t>ΣΜΠΕ2</t>
  </si>
  <si>
    <t>ΕΠΙΧΕΙΡΗΣΕΙΣ ΠΟΥ ΕΓΚΑΤΕΣΤΗΣΑΝ ΣΥΣΤΗΜΑ ΑΝΑΚΥΚΛΩΣΗΣ ΣΤΕΡΕΩΝ ΑΠΟΒΛΗΤΩΝ</t>
  </si>
  <si>
    <t>ΣΜΠΕ3</t>
  </si>
  <si>
    <t>ΕΠΙΧΕΙΡΗΣΕΙΣ ΠΟΥ ΕΓΚΑΤΕΣΤΗΣΑΝ ΣΥΣΤΗΜΑ ΕΞΟΙΚΟΝΟΜΗΣΗΣ ΕΝΕΡΓΕΙΑΣ</t>
  </si>
  <si>
    <t>ΣΜΠΕ5</t>
  </si>
  <si>
    <t>ΕΠΙΧΕΙΡΗΣΕΙΣ ΠΟΥ ΕΓΚΑΤΕΣΤΗΣΑΝ ΣΥΣΤΗΜΑ ΠΕΡΙΒΑΛΛΟΝΤΙΚΗΣ ΔΙΑΧΕΙΡΙΣΗΣ (Π.Χ. ISO 14000, EMAS)</t>
  </si>
  <si>
    <t>R.9(2)</t>
  </si>
  <si>
    <t>ΠΡΟΣΘΕΤΟΣ ΑΡΙΘΜΟΣ ΤΟΥΡΙΣΤΙΚΩΝ ΕΠΙΣΚΕΨΕΩΝ - ΑΡΙΘΜΟΣ ΕΠΙΣΚΕΠΤΩΝ ΧΩΡΙΣ ΔΙΑΝΥΚΤΕΡΕΥΣΗ</t>
  </si>
  <si>
    <t>R.10(Α)</t>
  </si>
  <si>
    <t>ΠΛΗΘΥΣΜΟΣ ΑΓΡΟΤΙΚΩΝ ΠΕΡΙΟΧΩΝ ΠΟΥ ΕΠΩΦΕΛΕΙΤΑΙ ΤΩΝ ΒΕΛΤΙΩΜΕΝΩΝ ΥΠΗΡΕΣΙΩΝ</t>
  </si>
  <si>
    <t>41.1</t>
  </si>
  <si>
    <t>ΥΦΙΣΤΑΜΕΝΕΣ ΕΤΗΣΙΕΣ ΙΣΟΔΥΝΑΜΕΣ ΘΕΣΕΙΣ ΑΠΑΣΧΟΛΗΣΗΣ (ΕΚΤΟΣ ΑΥΤΟΑΠΑΣΧΟΛΗΣΗΣ)  - ΑΝΔΡΕΣ &lt;= 25</t>
  </si>
  <si>
    <t>41.2</t>
  </si>
  <si>
    <t>ΥΦΙΣΤΑΜΕΝΕΣ ΕΤΗΣΙΕΣ ΙΣΟΔΥΝΑΜΕΣ ΘΕΣΕΙΣ ΑΠΑΣΧΟΛΗΣΗΣ (ΕΚΤΟΣ ΑΥΤΟΑΠΑΣΧΟΛΗΣΗΣ)  - ΑΝΔΡΕΣ &gt; 25</t>
  </si>
  <si>
    <t>41.3</t>
  </si>
  <si>
    <t>ΥΦΙΣΤΑΜΕΝΕΣ ΕΤΗΣΙΕΣ ΙΣΟΔΥΝΑΜΕΣ ΘΕΣΕΙΣ ΑΠΑΣΧΟΛΗΣΗΣ (ΕΚΤΟΣ ΑΥΤΟΑΠΑΣΧΟΛΗΣΗΣ)  - ΓΥΝΑΙΚΕΣ &lt;= 25</t>
  </si>
  <si>
    <t>41.4</t>
  </si>
  <si>
    <t>ΥΦΙΣΤΑΜΕΝΕΣ ΕΤΗΣΙΕΣ ΙΣΟΔΥΝΑΜΕΣ ΘΕΣΕΙΣ ΑΠΑΣΧΟΛΗΣΗΣ (ΕΚΤΟΣ ΑΥΤΟΑΠΑΣΧΟΛΗΣΗΣ)  - ΓΥΝΑΙΚΕΣ &gt; 25</t>
  </si>
  <si>
    <t>41.5</t>
  </si>
  <si>
    <t>ΥΦΙΣΤΑΜΕΝΕΣ ΕΤΗΣΙΕΣ ΙΣΟΔΥΝΑΜΕΣ ΘΕΣΕΙΣ ΑΠΑΣΧΟΛΗΣΗΣ (ΑΥΤΟΑΠΑΣΧΟΛΗΣΗ)  - ΑΝΔΡΕΣ &lt;= 25</t>
  </si>
  <si>
    <t>41.6</t>
  </si>
  <si>
    <t>ΥΦΙΣΤΑΜΕΝΕΣ ΕΤΗΣΙΕΣ ΙΣΟΔΥΝΑΜΕΣ ΘΕΣΕΙΣ ΑΠΑΣΧΟΛΗΣΗΣ (ΑΥΤΟΑΠΑΣΧΟΛΗΣΗ)  - ΑΝΔΡΕΣ &gt; 25</t>
  </si>
  <si>
    <t>41.7</t>
  </si>
  <si>
    <t>ΥΦΙΣΤΑΜΕΝΕΣ ΕΤΗΣΙΕΣ ΙΣΟΔΥΝΑΜΕΣ ΘΕΣΕΙΣ ΑΠΑΣΧΟΛΗΣΗΣ (ΑΥΤΟΑΠΑΣΧΟΛΗΣΗ)  - ΓΥΝΑΙΚΕΣ &lt;= 25</t>
  </si>
  <si>
    <t>41.8</t>
  </si>
  <si>
    <t>ΥΦΙΣΤΑΜΕΝΕΣ ΕΤΗΣΙΕΣ ΙΣΟΔΥΝΑΜΕΣ ΘΕΣΕΙΣ ΑΠΑΣΧΟΛΗΣΗΣ (ΑΥΤΟΑΠΑΣΧΟΛΗΣΗ) - ΓΥΝΑΙΚΕΣ &gt; 25</t>
  </si>
  <si>
    <t>R8.1</t>
  </si>
  <si>
    <t>ΝΕΕΣ ΕΤΗΣΙΕΣ ΙΣΟΔΥΝΑΜΕΣ ΘΕΣΕΙΣ ΑΠΑΣΧΟΛΗΣΗΣ (ΕΚΤΟΣ ΑΥΤΟΑΠΑΣΧΟΛΗΣΗΣ)  - ΑΝΔΡΕΣ &lt;= 25</t>
  </si>
  <si>
    <t>R8.2</t>
  </si>
  <si>
    <t>ΝΕΕΣ ΕΤΗΣΙΕΣ ΙΣΟΔΥΝΑΜΕΣ ΘΕΣΕΙΣ ΑΠΑΣΧΟΛΗΣΗΣ (ΕΚΤΟΣ ΑΥΤΟΑΠΑΣΧΟΛΗΣΗΣ)  - ΑΝΔΡΕΣ &gt; 25</t>
  </si>
  <si>
    <t>R8.3</t>
  </si>
  <si>
    <t>ΝΕΕΣ ΕΤΗΣΙΕΣ ΙΣΟΔΥΝΑΜΕΣ ΘΕΣΕΙΣ ΑΠΑΣΧΟΛΗΣΗΣ (ΕΚΤΟΣ ΑΥΤΟΑΠΑΣΧΟΛΗΣΗΣ)  - ΓΥΝΑΙΚΕΣ &lt;= 25</t>
  </si>
  <si>
    <t>R8.4</t>
  </si>
  <si>
    <t>ΝΕΕΣ ΕΤΗΣΙΕΣ ΙΣΟΔΥΝΑΜΕΣ ΘΕΣΕΙΣ ΑΠΑΣΧΟΛΗΣΗΣ (ΕΚΤΟΣ ΑΥΤΟΑΠΑΣΧΟΛΗΣΗΣ) - ΓΥΝΑΙΚΕΣ &gt; 25</t>
  </si>
  <si>
    <t>R8.6</t>
  </si>
  <si>
    <t>ΝΕΕΣ ΕΤΗΣΙΕΣ ΙΣΟΔΥΝΑΜΕΣ ΘΕΣΕΙΣ ΑΠΑΣΧΟΛΗΣΗΣ (ΑΥΤΟΑΠΑΣΧΟΛΗΣΗ)  - ΑΝΔΡΕΣ &gt; 25</t>
  </si>
  <si>
    <t>R8.7</t>
  </si>
  <si>
    <t>ΝΕΕΣ ΕΤΗΣΙΕΣ ΙΣΟΔΥΝΑΜΕΣ ΘΕΣΕΙΣ ΑΠΑΣΧΟΛΗΣΗΣ (ΑΥΤΟΑΠΑΣΧΟΛΗΣΗ)  - ΓΥΝΑΙΚΕΣ &lt;= 25</t>
  </si>
  <si>
    <t>R8.8</t>
  </si>
  <si>
    <t>ΝΕΕΣ ΕΤΗΣΙΕΣ ΙΣΟΔΥΝΑΜΕΣ ΘΕΣΕΙΣ ΑΠΑΣΧΟΛΗΣΗΣ (ΑΥΤΟΑΠΑΣΧΟΛΗΣΗ)  - ΓΥΝΑΙΚΕΣ &gt; 25</t>
  </si>
  <si>
    <t>ΙΔΡΥΣΗ</t>
  </si>
  <si>
    <t>ΕΚΣΥΓΧΡΟΝΙΣΜΟΣ</t>
  </si>
  <si>
    <t>ΕΠΕΚΤΑΣΗ</t>
  </si>
  <si>
    <t>ΜΕΤΕΓΚΑΤΑΣΤΑΣΗ</t>
  </si>
  <si>
    <t>ΤΥΠΟΣ ΠΑΡΕΜΒΑΣΗΣ</t>
  </si>
  <si>
    <t>L311-7</t>
  </si>
  <si>
    <t>ΓΕΩΡΓΙΚΟΣ ΤΟΜΕΑΣ</t>
  </si>
  <si>
    <t>ΟΙΝΟΠΟΙΙΑ</t>
  </si>
  <si>
    <t>ΒΙΟΜΗΧΑΝΙΑ ΤΡΟΦΙΜΩΝ</t>
  </si>
  <si>
    <t>6 123α</t>
  </si>
  <si>
    <t>ΕΙΔΟΣ ΠΑΡΑΓΩΓΗΣ</t>
  </si>
  <si>
    <t>ΤΥΠΟΣ ΑΓΡΟΤΙΚΗΣ ΜΗ ΓΕΩΡΓΙΚΗΣ ΔΡΑΣΤΗΡΙΟΤΗΤΑΣ</t>
  </si>
  <si>
    <t>ΤΟΥΡΙΣΜΟΣ</t>
  </si>
  <si>
    <t>ΠΟΛΙΤΙΣΤΙΚΗ ΚΑΙ ΚΟΙΝΩΝΙΚΗ ΥΠΟΔΟΜΗ</t>
  </si>
  <si>
    <t>ΆΛΛΟ</t>
  </si>
  <si>
    <t>Τ1 123α</t>
  </si>
  <si>
    <t>Τ2 123α</t>
  </si>
  <si>
    <t>ΜΕΤΑΠΟΙΗΣΗ ΑΓΡΟΤΙΚΩΝ ΠΡΟΪΌΝΤΩΝ</t>
  </si>
  <si>
    <t>Ο.311</t>
  </si>
  <si>
    <t>ΤΡΟΦΙΜΑ</t>
  </si>
  <si>
    <t>ΆΛΛΗ</t>
  </si>
  <si>
    <t>ΔΙΑΦΟΡΟΠΟΙΗΣΗ ΑΓΡΟΤΙΚΟΥ ΕΙΣΟΔΗΜΑΤΟΣ</t>
  </si>
  <si>
    <t>Ο321Α</t>
  </si>
  <si>
    <t>ΕΝΘΑΡΡΥΝΣΗ ΤΟΥΡΙΣΤΙΚΩΝ ΔΡΑΣΤΗΡΙΟΤΗΤΩΝ</t>
  </si>
  <si>
    <t>ΥΠΟΔΟΜΗ ΑΝΑΨΥΧΗΣ</t>
  </si>
  <si>
    <t>ΔΙΑΤΗΡΗΣΗ - ΑΝΑΒΑΘΜΙΣΗ ΑΓΡΟΤΙΚΗΣ ΚΛΗΡΟΝΟΜΙΑΣ</t>
  </si>
  <si>
    <t>Ο.323</t>
  </si>
  <si>
    <t>ΦΥΣΙΚΗ ΚΛΗΡΟΝΟΜΙΑ</t>
  </si>
  <si>
    <t>ΠΟΛΙΤΙΣΤΙΚΗ ΚΛΗΡΟΝΟΜΙΑ</t>
  </si>
  <si>
    <t>ΥΠΟΜΝΗΜΑ ΔΕΙΚΤΩΝ</t>
  </si>
  <si>
    <t xml:space="preserve">ΕΤΗΣΙΕΣ ΙΣΟΔΥΝΑΜΕΣ ΘΕΣΕΙΣ ΑΠΑΣΧΟΛΗΣΗΣ </t>
  </si>
  <si>
    <t>ΥΦΙΣΤΑΜΕΝΕΣ</t>
  </si>
  <si>
    <t>ΝΕΕΣ</t>
  </si>
  <si>
    <t>ΕΚΤΟΣ ΑΥΤΟΑΠΑΣΧΟΛΗΣΗΣ</t>
  </si>
  <si>
    <t>ΑΥΤΟΑΠΑΣΧΟΛΗΣΗ</t>
  </si>
  <si>
    <t>ΕΠΙΣΚΕΠΤΕΣ</t>
  </si>
  <si>
    <t xml:space="preserve">ΑΝΑΠΤΥΞΗ /ΠΡΟΩΘΗΣΗ ΤΟΥΡΙΣΤΙΚΩΝ ΥΠΗΡΕΣΙΩΝ </t>
  </si>
  <si>
    <t>ΠΟΛΙΤΙΣΤΙΚΗ ΥΠΟΔΟΜΗ</t>
  </si>
  <si>
    <t>ΩΦΕΛΟΥΜΕΝΟΣ ΑΓΡΟΤΙ ΚΟΣ ΠΛΗΘΥΣΜΟΣ</t>
  </si>
  <si>
    <t>L123</t>
  </si>
  <si>
    <t>L311</t>
  </si>
  <si>
    <t xml:space="preserve"> L312-3</t>
  </si>
  <si>
    <t xml:space="preserve"> L312</t>
  </si>
  <si>
    <t xml:space="preserve"> L313</t>
  </si>
  <si>
    <t xml:space="preserve"> L321</t>
  </si>
  <si>
    <t xml:space="preserve"> L323</t>
  </si>
  <si>
    <t>Μ41</t>
  </si>
  <si>
    <t>4.1α ΠΡΩΤΗ ΚΑΤΗΓΟΡΙΑ ΧΡΗΜΑΤΟΔΟΤΙΚΩΝ ΔΕΙΚΤΩΝ ΑΝΑ ΕΡΓΟ,  ΣΥΜΦΩΝΑ ΜΕ ΟΠΣΑ</t>
  </si>
  <si>
    <t>4.1β  ΔΕΥΤΕΡΗ ΚΑΤΗΓΟΡΙΑ ΧΡΗΜΑΤΟΔΟΤΙΚΩΝ ΔΕΙΚΤΩΝ ΑΝΑ ΕΡΓΟ,  ΣΥΜΦΩΝΑ ΜΕ ΟΠΣΑ</t>
  </si>
  <si>
    <t>4.2α ΠΡΩΤΗ ΚΑΤΗΓΟΡΙΑ ΧΡΗΜΑΤΟΔΟΤΙΚΩΝ ΔΕΙΚΤΩΝ ΟΜΑΔΟΠΟΙΗΜΕΝΟΙ ΑΝΑ ΔΡΑΣΗ, ΣΥΜΦΩΝΑ ΜΕ ΟΠΣΑ</t>
  </si>
  <si>
    <t>4.2β ΔΕΥΤΕΡΗ ΚΑΤΗΓΟΡΙΑ ΧΡΗΜΑΤΟΔΟΤΙΚΩΝ ΔΕΙΚΤΩΝ ΟΜΑΔΟΠΟΙΗΜΕΝΟΙ ΑΝΑ ΔΡΑΣΗ, ΣΥΜΦΩΝΑ ΜΕ ΟΠΣΑ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</si>
</sst>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name val="Arial Greek"/>
      <charset val="161"/>
    </font>
    <font>
      <b/>
      <sz val="8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4" fontId="2" fillId="0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9" xfId="0" applyNumberFormat="1" applyFont="1" applyFill="1" applyBorder="1" applyAlignment="1">
      <alignment horizontal="right" vertical="center"/>
    </xf>
    <xf numFmtId="1" fontId="8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right" vertical="center" wrapText="1"/>
    </xf>
    <xf numFmtId="4" fontId="13" fillId="0" borderId="9" xfId="0" applyNumberFormat="1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vertical="center" wrapText="1"/>
    </xf>
    <xf numFmtId="1" fontId="8" fillId="0" borderId="9" xfId="1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abSelected="1" zoomScaleNormal="100" workbookViewId="0">
      <pane ySplit="6" topLeftCell="A85" activePane="bottomLeft" state="frozen"/>
      <selection pane="bottomLeft" activeCell="M2" sqref="M2:N5"/>
    </sheetView>
  </sheetViews>
  <sheetFormatPr defaultRowHeight="11.25" x14ac:dyDescent="0.25"/>
  <cols>
    <col min="1" max="1" width="4" style="19" customWidth="1"/>
    <col min="2" max="2" width="7.140625" style="103" customWidth="1"/>
    <col min="3" max="3" width="4.140625" style="104" customWidth="1"/>
    <col min="4" max="4" width="7.5703125" style="105" customWidth="1"/>
    <col min="5" max="5" width="10.140625" style="103" customWidth="1"/>
    <col min="6" max="6" width="5.42578125" style="99" customWidth="1"/>
    <col min="7" max="7" width="5.7109375" style="99" customWidth="1"/>
    <col min="8" max="8" width="4.7109375" style="99" customWidth="1"/>
    <col min="9" max="9" width="7.140625" style="106" customWidth="1"/>
    <col min="10" max="10" width="4.7109375" style="99" customWidth="1"/>
    <col min="11" max="11" width="4.85546875" style="99" customWidth="1"/>
    <col min="12" max="12" width="5.5703125" style="99" customWidth="1"/>
    <col min="13" max="13" width="10.28515625" style="100" customWidth="1"/>
    <col min="14" max="14" width="3.42578125" style="101" customWidth="1"/>
    <col min="15" max="15" width="5.140625" style="102" customWidth="1"/>
    <col min="16" max="16" width="5.140625" style="19" customWidth="1"/>
    <col min="17" max="17" width="5.42578125" style="19" customWidth="1"/>
    <col min="18" max="18" width="5.140625" style="19" customWidth="1"/>
    <col min="19" max="19" width="5.5703125" style="19" customWidth="1"/>
    <col min="20" max="20" width="6.42578125" style="19" bestFit="1" customWidth="1"/>
    <col min="21" max="21" width="6.42578125" style="19" customWidth="1"/>
    <col min="22" max="22" width="4.7109375" style="19" customWidth="1"/>
    <col min="23" max="23" width="5.42578125" style="19" customWidth="1"/>
    <col min="24" max="24" width="5" style="19" customWidth="1"/>
    <col min="25" max="27" width="5.140625" style="19" customWidth="1"/>
    <col min="28" max="28" width="5.7109375" style="19" bestFit="1" customWidth="1"/>
    <col min="29" max="29" width="4.7109375" style="19" customWidth="1"/>
    <col min="30" max="30" width="5.42578125" style="19" customWidth="1"/>
    <col min="31" max="31" width="5.7109375" style="19" bestFit="1" customWidth="1"/>
    <col min="32" max="32" width="5.140625" style="19" customWidth="1"/>
    <col min="33" max="33" width="5.7109375" style="19" customWidth="1"/>
    <col min="34" max="34" width="5" style="19" customWidth="1"/>
    <col min="35" max="236" width="9.140625" style="19"/>
    <col min="237" max="237" width="3.85546875" style="19" customWidth="1"/>
    <col min="238" max="238" width="6.140625" style="19" customWidth="1"/>
    <col min="239" max="239" width="15.42578125" style="19" customWidth="1"/>
    <col min="240" max="240" width="28.140625" style="19" customWidth="1"/>
    <col min="241" max="241" width="10.5703125" style="19" customWidth="1"/>
    <col min="242" max="242" width="11.5703125" style="19" customWidth="1"/>
    <col min="243" max="492" width="9.140625" style="19"/>
    <col min="493" max="493" width="3.85546875" style="19" customWidth="1"/>
    <col min="494" max="494" width="6.140625" style="19" customWidth="1"/>
    <col min="495" max="495" width="15.42578125" style="19" customWidth="1"/>
    <col min="496" max="496" width="28.140625" style="19" customWidth="1"/>
    <col min="497" max="497" width="10.5703125" style="19" customWidth="1"/>
    <col min="498" max="498" width="11.5703125" style="19" customWidth="1"/>
    <col min="499" max="748" width="9.140625" style="19"/>
    <col min="749" max="749" width="3.85546875" style="19" customWidth="1"/>
    <col min="750" max="750" width="6.140625" style="19" customWidth="1"/>
    <col min="751" max="751" width="15.42578125" style="19" customWidth="1"/>
    <col min="752" max="752" width="28.140625" style="19" customWidth="1"/>
    <col min="753" max="753" width="10.5703125" style="19" customWidth="1"/>
    <col min="754" max="754" width="11.5703125" style="19" customWidth="1"/>
    <col min="755" max="1004" width="9.140625" style="19"/>
    <col min="1005" max="1005" width="3.85546875" style="19" customWidth="1"/>
    <col min="1006" max="1006" width="6.140625" style="19" customWidth="1"/>
    <col min="1007" max="1007" width="15.42578125" style="19" customWidth="1"/>
    <col min="1008" max="1008" width="28.140625" style="19" customWidth="1"/>
    <col min="1009" max="1009" width="10.5703125" style="19" customWidth="1"/>
    <col min="1010" max="1010" width="11.5703125" style="19" customWidth="1"/>
    <col min="1011" max="1260" width="9.140625" style="19"/>
    <col min="1261" max="1261" width="3.85546875" style="19" customWidth="1"/>
    <col min="1262" max="1262" width="6.140625" style="19" customWidth="1"/>
    <col min="1263" max="1263" width="15.42578125" style="19" customWidth="1"/>
    <col min="1264" max="1264" width="28.140625" style="19" customWidth="1"/>
    <col min="1265" max="1265" width="10.5703125" style="19" customWidth="1"/>
    <col min="1266" max="1266" width="11.5703125" style="19" customWidth="1"/>
    <col min="1267" max="1516" width="9.140625" style="19"/>
    <col min="1517" max="1517" width="3.85546875" style="19" customWidth="1"/>
    <col min="1518" max="1518" width="6.140625" style="19" customWidth="1"/>
    <col min="1519" max="1519" width="15.42578125" style="19" customWidth="1"/>
    <col min="1520" max="1520" width="28.140625" style="19" customWidth="1"/>
    <col min="1521" max="1521" width="10.5703125" style="19" customWidth="1"/>
    <col min="1522" max="1522" width="11.5703125" style="19" customWidth="1"/>
    <col min="1523" max="1772" width="9.140625" style="19"/>
    <col min="1773" max="1773" width="3.85546875" style="19" customWidth="1"/>
    <col min="1774" max="1774" width="6.140625" style="19" customWidth="1"/>
    <col min="1775" max="1775" width="15.42578125" style="19" customWidth="1"/>
    <col min="1776" max="1776" width="28.140625" style="19" customWidth="1"/>
    <col min="1777" max="1777" width="10.5703125" style="19" customWidth="1"/>
    <col min="1778" max="1778" width="11.5703125" style="19" customWidth="1"/>
    <col min="1779" max="2028" width="9.140625" style="19"/>
    <col min="2029" max="2029" width="3.85546875" style="19" customWidth="1"/>
    <col min="2030" max="2030" width="6.140625" style="19" customWidth="1"/>
    <col min="2031" max="2031" width="15.42578125" style="19" customWidth="1"/>
    <col min="2032" max="2032" width="28.140625" style="19" customWidth="1"/>
    <col min="2033" max="2033" width="10.5703125" style="19" customWidth="1"/>
    <col min="2034" max="2034" width="11.5703125" style="19" customWidth="1"/>
    <col min="2035" max="2284" width="9.140625" style="19"/>
    <col min="2285" max="2285" width="3.85546875" style="19" customWidth="1"/>
    <col min="2286" max="2286" width="6.140625" style="19" customWidth="1"/>
    <col min="2287" max="2287" width="15.42578125" style="19" customWidth="1"/>
    <col min="2288" max="2288" width="28.140625" style="19" customWidth="1"/>
    <col min="2289" max="2289" width="10.5703125" style="19" customWidth="1"/>
    <col min="2290" max="2290" width="11.5703125" style="19" customWidth="1"/>
    <col min="2291" max="2540" width="9.140625" style="19"/>
    <col min="2541" max="2541" width="3.85546875" style="19" customWidth="1"/>
    <col min="2542" max="2542" width="6.140625" style="19" customWidth="1"/>
    <col min="2543" max="2543" width="15.42578125" style="19" customWidth="1"/>
    <col min="2544" max="2544" width="28.140625" style="19" customWidth="1"/>
    <col min="2545" max="2545" width="10.5703125" style="19" customWidth="1"/>
    <col min="2546" max="2546" width="11.5703125" style="19" customWidth="1"/>
    <col min="2547" max="2796" width="9.140625" style="19"/>
    <col min="2797" max="2797" width="3.85546875" style="19" customWidth="1"/>
    <col min="2798" max="2798" width="6.140625" style="19" customWidth="1"/>
    <col min="2799" max="2799" width="15.42578125" style="19" customWidth="1"/>
    <col min="2800" max="2800" width="28.140625" style="19" customWidth="1"/>
    <col min="2801" max="2801" width="10.5703125" style="19" customWidth="1"/>
    <col min="2802" max="2802" width="11.5703125" style="19" customWidth="1"/>
    <col min="2803" max="3052" width="9.140625" style="19"/>
    <col min="3053" max="3053" width="3.85546875" style="19" customWidth="1"/>
    <col min="3054" max="3054" width="6.140625" style="19" customWidth="1"/>
    <col min="3055" max="3055" width="15.42578125" style="19" customWidth="1"/>
    <col min="3056" max="3056" width="28.140625" style="19" customWidth="1"/>
    <col min="3057" max="3057" width="10.5703125" style="19" customWidth="1"/>
    <col min="3058" max="3058" width="11.5703125" style="19" customWidth="1"/>
    <col min="3059" max="3308" width="9.140625" style="19"/>
    <col min="3309" max="3309" width="3.85546875" style="19" customWidth="1"/>
    <col min="3310" max="3310" width="6.140625" style="19" customWidth="1"/>
    <col min="3311" max="3311" width="15.42578125" style="19" customWidth="1"/>
    <col min="3312" max="3312" width="28.140625" style="19" customWidth="1"/>
    <col min="3313" max="3313" width="10.5703125" style="19" customWidth="1"/>
    <col min="3314" max="3314" width="11.5703125" style="19" customWidth="1"/>
    <col min="3315" max="3564" width="9.140625" style="19"/>
    <col min="3565" max="3565" width="3.85546875" style="19" customWidth="1"/>
    <col min="3566" max="3566" width="6.140625" style="19" customWidth="1"/>
    <col min="3567" max="3567" width="15.42578125" style="19" customWidth="1"/>
    <col min="3568" max="3568" width="28.140625" style="19" customWidth="1"/>
    <col min="3569" max="3569" width="10.5703125" style="19" customWidth="1"/>
    <col min="3570" max="3570" width="11.5703125" style="19" customWidth="1"/>
    <col min="3571" max="3820" width="9.140625" style="19"/>
    <col min="3821" max="3821" width="3.85546875" style="19" customWidth="1"/>
    <col min="3822" max="3822" width="6.140625" style="19" customWidth="1"/>
    <col min="3823" max="3823" width="15.42578125" style="19" customWidth="1"/>
    <col min="3824" max="3824" width="28.140625" style="19" customWidth="1"/>
    <col min="3825" max="3825" width="10.5703125" style="19" customWidth="1"/>
    <col min="3826" max="3826" width="11.5703125" style="19" customWidth="1"/>
    <col min="3827" max="4076" width="9.140625" style="19"/>
    <col min="4077" max="4077" width="3.85546875" style="19" customWidth="1"/>
    <col min="4078" max="4078" width="6.140625" style="19" customWidth="1"/>
    <col min="4079" max="4079" width="15.42578125" style="19" customWidth="1"/>
    <col min="4080" max="4080" width="28.140625" style="19" customWidth="1"/>
    <col min="4081" max="4081" width="10.5703125" style="19" customWidth="1"/>
    <col min="4082" max="4082" width="11.5703125" style="19" customWidth="1"/>
    <col min="4083" max="4332" width="9.140625" style="19"/>
    <col min="4333" max="4333" width="3.85546875" style="19" customWidth="1"/>
    <col min="4334" max="4334" width="6.140625" style="19" customWidth="1"/>
    <col min="4335" max="4335" width="15.42578125" style="19" customWidth="1"/>
    <col min="4336" max="4336" width="28.140625" style="19" customWidth="1"/>
    <col min="4337" max="4337" width="10.5703125" style="19" customWidth="1"/>
    <col min="4338" max="4338" width="11.5703125" style="19" customWidth="1"/>
    <col min="4339" max="4588" width="9.140625" style="19"/>
    <col min="4589" max="4589" width="3.85546875" style="19" customWidth="1"/>
    <col min="4590" max="4590" width="6.140625" style="19" customWidth="1"/>
    <col min="4591" max="4591" width="15.42578125" style="19" customWidth="1"/>
    <col min="4592" max="4592" width="28.140625" style="19" customWidth="1"/>
    <col min="4593" max="4593" width="10.5703125" style="19" customWidth="1"/>
    <col min="4594" max="4594" width="11.5703125" style="19" customWidth="1"/>
    <col min="4595" max="4844" width="9.140625" style="19"/>
    <col min="4845" max="4845" width="3.85546875" style="19" customWidth="1"/>
    <col min="4846" max="4846" width="6.140625" style="19" customWidth="1"/>
    <col min="4847" max="4847" width="15.42578125" style="19" customWidth="1"/>
    <col min="4848" max="4848" width="28.140625" style="19" customWidth="1"/>
    <col min="4849" max="4849" width="10.5703125" style="19" customWidth="1"/>
    <col min="4850" max="4850" width="11.5703125" style="19" customWidth="1"/>
    <col min="4851" max="5100" width="9.140625" style="19"/>
    <col min="5101" max="5101" width="3.85546875" style="19" customWidth="1"/>
    <col min="5102" max="5102" width="6.140625" style="19" customWidth="1"/>
    <col min="5103" max="5103" width="15.42578125" style="19" customWidth="1"/>
    <col min="5104" max="5104" width="28.140625" style="19" customWidth="1"/>
    <col min="5105" max="5105" width="10.5703125" style="19" customWidth="1"/>
    <col min="5106" max="5106" width="11.5703125" style="19" customWidth="1"/>
    <col min="5107" max="5356" width="9.140625" style="19"/>
    <col min="5357" max="5357" width="3.85546875" style="19" customWidth="1"/>
    <col min="5358" max="5358" width="6.140625" style="19" customWidth="1"/>
    <col min="5359" max="5359" width="15.42578125" style="19" customWidth="1"/>
    <col min="5360" max="5360" width="28.140625" style="19" customWidth="1"/>
    <col min="5361" max="5361" width="10.5703125" style="19" customWidth="1"/>
    <col min="5362" max="5362" width="11.5703125" style="19" customWidth="1"/>
    <col min="5363" max="5612" width="9.140625" style="19"/>
    <col min="5613" max="5613" width="3.85546875" style="19" customWidth="1"/>
    <col min="5614" max="5614" width="6.140625" style="19" customWidth="1"/>
    <col min="5615" max="5615" width="15.42578125" style="19" customWidth="1"/>
    <col min="5616" max="5616" width="28.140625" style="19" customWidth="1"/>
    <col min="5617" max="5617" width="10.5703125" style="19" customWidth="1"/>
    <col min="5618" max="5618" width="11.5703125" style="19" customWidth="1"/>
    <col min="5619" max="5868" width="9.140625" style="19"/>
    <col min="5869" max="5869" width="3.85546875" style="19" customWidth="1"/>
    <col min="5870" max="5870" width="6.140625" style="19" customWidth="1"/>
    <col min="5871" max="5871" width="15.42578125" style="19" customWidth="1"/>
    <col min="5872" max="5872" width="28.140625" style="19" customWidth="1"/>
    <col min="5873" max="5873" width="10.5703125" style="19" customWidth="1"/>
    <col min="5874" max="5874" width="11.5703125" style="19" customWidth="1"/>
    <col min="5875" max="6124" width="9.140625" style="19"/>
    <col min="6125" max="6125" width="3.85546875" style="19" customWidth="1"/>
    <col min="6126" max="6126" width="6.140625" style="19" customWidth="1"/>
    <col min="6127" max="6127" width="15.42578125" style="19" customWidth="1"/>
    <col min="6128" max="6128" width="28.140625" style="19" customWidth="1"/>
    <col min="6129" max="6129" width="10.5703125" style="19" customWidth="1"/>
    <col min="6130" max="6130" width="11.5703125" style="19" customWidth="1"/>
    <col min="6131" max="6380" width="9.140625" style="19"/>
    <col min="6381" max="6381" width="3.85546875" style="19" customWidth="1"/>
    <col min="6382" max="6382" width="6.140625" style="19" customWidth="1"/>
    <col min="6383" max="6383" width="15.42578125" style="19" customWidth="1"/>
    <col min="6384" max="6384" width="28.140625" style="19" customWidth="1"/>
    <col min="6385" max="6385" width="10.5703125" style="19" customWidth="1"/>
    <col min="6386" max="6386" width="11.5703125" style="19" customWidth="1"/>
    <col min="6387" max="6636" width="9.140625" style="19"/>
    <col min="6637" max="6637" width="3.85546875" style="19" customWidth="1"/>
    <col min="6638" max="6638" width="6.140625" style="19" customWidth="1"/>
    <col min="6639" max="6639" width="15.42578125" style="19" customWidth="1"/>
    <col min="6640" max="6640" width="28.140625" style="19" customWidth="1"/>
    <col min="6641" max="6641" width="10.5703125" style="19" customWidth="1"/>
    <col min="6642" max="6642" width="11.5703125" style="19" customWidth="1"/>
    <col min="6643" max="6892" width="9.140625" style="19"/>
    <col min="6893" max="6893" width="3.85546875" style="19" customWidth="1"/>
    <col min="6894" max="6894" width="6.140625" style="19" customWidth="1"/>
    <col min="6895" max="6895" width="15.42578125" style="19" customWidth="1"/>
    <col min="6896" max="6896" width="28.140625" style="19" customWidth="1"/>
    <col min="6897" max="6897" width="10.5703125" style="19" customWidth="1"/>
    <col min="6898" max="6898" width="11.5703125" style="19" customWidth="1"/>
    <col min="6899" max="7148" width="9.140625" style="19"/>
    <col min="7149" max="7149" width="3.85546875" style="19" customWidth="1"/>
    <col min="7150" max="7150" width="6.140625" style="19" customWidth="1"/>
    <col min="7151" max="7151" width="15.42578125" style="19" customWidth="1"/>
    <col min="7152" max="7152" width="28.140625" style="19" customWidth="1"/>
    <col min="7153" max="7153" width="10.5703125" style="19" customWidth="1"/>
    <col min="7154" max="7154" width="11.5703125" style="19" customWidth="1"/>
    <col min="7155" max="7404" width="9.140625" style="19"/>
    <col min="7405" max="7405" width="3.85546875" style="19" customWidth="1"/>
    <col min="7406" max="7406" width="6.140625" style="19" customWidth="1"/>
    <col min="7407" max="7407" width="15.42578125" style="19" customWidth="1"/>
    <col min="7408" max="7408" width="28.140625" style="19" customWidth="1"/>
    <col min="7409" max="7409" width="10.5703125" style="19" customWidth="1"/>
    <col min="7410" max="7410" width="11.5703125" style="19" customWidth="1"/>
    <col min="7411" max="7660" width="9.140625" style="19"/>
    <col min="7661" max="7661" width="3.85546875" style="19" customWidth="1"/>
    <col min="7662" max="7662" width="6.140625" style="19" customWidth="1"/>
    <col min="7663" max="7663" width="15.42578125" style="19" customWidth="1"/>
    <col min="7664" max="7664" width="28.140625" style="19" customWidth="1"/>
    <col min="7665" max="7665" width="10.5703125" style="19" customWidth="1"/>
    <col min="7666" max="7666" width="11.5703125" style="19" customWidth="1"/>
    <col min="7667" max="7916" width="9.140625" style="19"/>
    <col min="7917" max="7917" width="3.85546875" style="19" customWidth="1"/>
    <col min="7918" max="7918" width="6.140625" style="19" customWidth="1"/>
    <col min="7919" max="7919" width="15.42578125" style="19" customWidth="1"/>
    <col min="7920" max="7920" width="28.140625" style="19" customWidth="1"/>
    <col min="7921" max="7921" width="10.5703125" style="19" customWidth="1"/>
    <col min="7922" max="7922" width="11.5703125" style="19" customWidth="1"/>
    <col min="7923" max="8172" width="9.140625" style="19"/>
    <col min="8173" max="8173" width="3.85546875" style="19" customWidth="1"/>
    <col min="8174" max="8174" width="6.140625" style="19" customWidth="1"/>
    <col min="8175" max="8175" width="15.42578125" style="19" customWidth="1"/>
    <col min="8176" max="8176" width="28.140625" style="19" customWidth="1"/>
    <col min="8177" max="8177" width="10.5703125" style="19" customWidth="1"/>
    <col min="8178" max="8178" width="11.5703125" style="19" customWidth="1"/>
    <col min="8179" max="8428" width="9.140625" style="19"/>
    <col min="8429" max="8429" width="3.85546875" style="19" customWidth="1"/>
    <col min="8430" max="8430" width="6.140625" style="19" customWidth="1"/>
    <col min="8431" max="8431" width="15.42578125" style="19" customWidth="1"/>
    <col min="8432" max="8432" width="28.140625" style="19" customWidth="1"/>
    <col min="8433" max="8433" width="10.5703125" style="19" customWidth="1"/>
    <col min="8434" max="8434" width="11.5703125" style="19" customWidth="1"/>
    <col min="8435" max="8684" width="9.140625" style="19"/>
    <col min="8685" max="8685" width="3.85546875" style="19" customWidth="1"/>
    <col min="8686" max="8686" width="6.140625" style="19" customWidth="1"/>
    <col min="8687" max="8687" width="15.42578125" style="19" customWidth="1"/>
    <col min="8688" max="8688" width="28.140625" style="19" customWidth="1"/>
    <col min="8689" max="8689" width="10.5703125" style="19" customWidth="1"/>
    <col min="8690" max="8690" width="11.5703125" style="19" customWidth="1"/>
    <col min="8691" max="8940" width="9.140625" style="19"/>
    <col min="8941" max="8941" width="3.85546875" style="19" customWidth="1"/>
    <col min="8942" max="8942" width="6.140625" style="19" customWidth="1"/>
    <col min="8943" max="8943" width="15.42578125" style="19" customWidth="1"/>
    <col min="8944" max="8944" width="28.140625" style="19" customWidth="1"/>
    <col min="8945" max="8945" width="10.5703125" style="19" customWidth="1"/>
    <col min="8946" max="8946" width="11.5703125" style="19" customWidth="1"/>
    <col min="8947" max="9196" width="9.140625" style="19"/>
    <col min="9197" max="9197" width="3.85546875" style="19" customWidth="1"/>
    <col min="9198" max="9198" width="6.140625" style="19" customWidth="1"/>
    <col min="9199" max="9199" width="15.42578125" style="19" customWidth="1"/>
    <col min="9200" max="9200" width="28.140625" style="19" customWidth="1"/>
    <col min="9201" max="9201" width="10.5703125" style="19" customWidth="1"/>
    <col min="9202" max="9202" width="11.5703125" style="19" customWidth="1"/>
    <col min="9203" max="9452" width="9.140625" style="19"/>
    <col min="9453" max="9453" width="3.85546875" style="19" customWidth="1"/>
    <col min="9454" max="9454" width="6.140625" style="19" customWidth="1"/>
    <col min="9455" max="9455" width="15.42578125" style="19" customWidth="1"/>
    <col min="9456" max="9456" width="28.140625" style="19" customWidth="1"/>
    <col min="9457" max="9457" width="10.5703125" style="19" customWidth="1"/>
    <col min="9458" max="9458" width="11.5703125" style="19" customWidth="1"/>
    <col min="9459" max="9708" width="9.140625" style="19"/>
    <col min="9709" max="9709" width="3.85546875" style="19" customWidth="1"/>
    <col min="9710" max="9710" width="6.140625" style="19" customWidth="1"/>
    <col min="9711" max="9711" width="15.42578125" style="19" customWidth="1"/>
    <col min="9712" max="9712" width="28.140625" style="19" customWidth="1"/>
    <col min="9713" max="9713" width="10.5703125" style="19" customWidth="1"/>
    <col min="9714" max="9714" width="11.5703125" style="19" customWidth="1"/>
    <col min="9715" max="9964" width="9.140625" style="19"/>
    <col min="9965" max="9965" width="3.85546875" style="19" customWidth="1"/>
    <col min="9966" max="9966" width="6.140625" style="19" customWidth="1"/>
    <col min="9967" max="9967" width="15.42578125" style="19" customWidth="1"/>
    <col min="9968" max="9968" width="28.140625" style="19" customWidth="1"/>
    <col min="9969" max="9969" width="10.5703125" style="19" customWidth="1"/>
    <col min="9970" max="9970" width="11.5703125" style="19" customWidth="1"/>
    <col min="9971" max="10220" width="9.140625" style="19"/>
    <col min="10221" max="10221" width="3.85546875" style="19" customWidth="1"/>
    <col min="10222" max="10222" width="6.140625" style="19" customWidth="1"/>
    <col min="10223" max="10223" width="15.42578125" style="19" customWidth="1"/>
    <col min="10224" max="10224" width="28.140625" style="19" customWidth="1"/>
    <col min="10225" max="10225" width="10.5703125" style="19" customWidth="1"/>
    <col min="10226" max="10226" width="11.5703125" style="19" customWidth="1"/>
    <col min="10227" max="10476" width="9.140625" style="19"/>
    <col min="10477" max="10477" width="3.85546875" style="19" customWidth="1"/>
    <col min="10478" max="10478" width="6.140625" style="19" customWidth="1"/>
    <col min="10479" max="10479" width="15.42578125" style="19" customWidth="1"/>
    <col min="10480" max="10480" width="28.140625" style="19" customWidth="1"/>
    <col min="10481" max="10481" width="10.5703125" style="19" customWidth="1"/>
    <col min="10482" max="10482" width="11.5703125" style="19" customWidth="1"/>
    <col min="10483" max="10732" width="9.140625" style="19"/>
    <col min="10733" max="10733" width="3.85546875" style="19" customWidth="1"/>
    <col min="10734" max="10734" width="6.140625" style="19" customWidth="1"/>
    <col min="10735" max="10735" width="15.42578125" style="19" customWidth="1"/>
    <col min="10736" max="10736" width="28.140625" style="19" customWidth="1"/>
    <col min="10737" max="10737" width="10.5703125" style="19" customWidth="1"/>
    <col min="10738" max="10738" width="11.5703125" style="19" customWidth="1"/>
    <col min="10739" max="10988" width="9.140625" style="19"/>
    <col min="10989" max="10989" width="3.85546875" style="19" customWidth="1"/>
    <col min="10990" max="10990" width="6.140625" style="19" customWidth="1"/>
    <col min="10991" max="10991" width="15.42578125" style="19" customWidth="1"/>
    <col min="10992" max="10992" width="28.140625" style="19" customWidth="1"/>
    <col min="10993" max="10993" width="10.5703125" style="19" customWidth="1"/>
    <col min="10994" max="10994" width="11.5703125" style="19" customWidth="1"/>
    <col min="10995" max="11244" width="9.140625" style="19"/>
    <col min="11245" max="11245" width="3.85546875" style="19" customWidth="1"/>
    <col min="11246" max="11246" width="6.140625" style="19" customWidth="1"/>
    <col min="11247" max="11247" width="15.42578125" style="19" customWidth="1"/>
    <col min="11248" max="11248" width="28.140625" style="19" customWidth="1"/>
    <col min="11249" max="11249" width="10.5703125" style="19" customWidth="1"/>
    <col min="11250" max="11250" width="11.5703125" style="19" customWidth="1"/>
    <col min="11251" max="11500" width="9.140625" style="19"/>
    <col min="11501" max="11501" width="3.85546875" style="19" customWidth="1"/>
    <col min="11502" max="11502" width="6.140625" style="19" customWidth="1"/>
    <col min="11503" max="11503" width="15.42578125" style="19" customWidth="1"/>
    <col min="11504" max="11504" width="28.140625" style="19" customWidth="1"/>
    <col min="11505" max="11505" width="10.5703125" style="19" customWidth="1"/>
    <col min="11506" max="11506" width="11.5703125" style="19" customWidth="1"/>
    <col min="11507" max="11756" width="9.140625" style="19"/>
    <col min="11757" max="11757" width="3.85546875" style="19" customWidth="1"/>
    <col min="11758" max="11758" width="6.140625" style="19" customWidth="1"/>
    <col min="11759" max="11759" width="15.42578125" style="19" customWidth="1"/>
    <col min="11760" max="11760" width="28.140625" style="19" customWidth="1"/>
    <col min="11761" max="11761" width="10.5703125" style="19" customWidth="1"/>
    <col min="11762" max="11762" width="11.5703125" style="19" customWidth="1"/>
    <col min="11763" max="12012" width="9.140625" style="19"/>
    <col min="12013" max="12013" width="3.85546875" style="19" customWidth="1"/>
    <col min="12014" max="12014" width="6.140625" style="19" customWidth="1"/>
    <col min="12015" max="12015" width="15.42578125" style="19" customWidth="1"/>
    <col min="12016" max="12016" width="28.140625" style="19" customWidth="1"/>
    <col min="12017" max="12017" width="10.5703125" style="19" customWidth="1"/>
    <col min="12018" max="12018" width="11.5703125" style="19" customWidth="1"/>
    <col min="12019" max="12268" width="9.140625" style="19"/>
    <col min="12269" max="12269" width="3.85546875" style="19" customWidth="1"/>
    <col min="12270" max="12270" width="6.140625" style="19" customWidth="1"/>
    <col min="12271" max="12271" width="15.42578125" style="19" customWidth="1"/>
    <col min="12272" max="12272" width="28.140625" style="19" customWidth="1"/>
    <col min="12273" max="12273" width="10.5703125" style="19" customWidth="1"/>
    <col min="12274" max="12274" width="11.5703125" style="19" customWidth="1"/>
    <col min="12275" max="12524" width="9.140625" style="19"/>
    <col min="12525" max="12525" width="3.85546875" style="19" customWidth="1"/>
    <col min="12526" max="12526" width="6.140625" style="19" customWidth="1"/>
    <col min="12527" max="12527" width="15.42578125" style="19" customWidth="1"/>
    <col min="12528" max="12528" width="28.140625" style="19" customWidth="1"/>
    <col min="12529" max="12529" width="10.5703125" style="19" customWidth="1"/>
    <col min="12530" max="12530" width="11.5703125" style="19" customWidth="1"/>
    <col min="12531" max="12780" width="9.140625" style="19"/>
    <col min="12781" max="12781" width="3.85546875" style="19" customWidth="1"/>
    <col min="12782" max="12782" width="6.140625" style="19" customWidth="1"/>
    <col min="12783" max="12783" width="15.42578125" style="19" customWidth="1"/>
    <col min="12784" max="12784" width="28.140625" style="19" customWidth="1"/>
    <col min="12785" max="12785" width="10.5703125" style="19" customWidth="1"/>
    <col min="12786" max="12786" width="11.5703125" style="19" customWidth="1"/>
    <col min="12787" max="13036" width="9.140625" style="19"/>
    <col min="13037" max="13037" width="3.85546875" style="19" customWidth="1"/>
    <col min="13038" max="13038" width="6.140625" style="19" customWidth="1"/>
    <col min="13039" max="13039" width="15.42578125" style="19" customWidth="1"/>
    <col min="13040" max="13040" width="28.140625" style="19" customWidth="1"/>
    <col min="13041" max="13041" width="10.5703125" style="19" customWidth="1"/>
    <col min="13042" max="13042" width="11.5703125" style="19" customWidth="1"/>
    <col min="13043" max="13292" width="9.140625" style="19"/>
    <col min="13293" max="13293" width="3.85546875" style="19" customWidth="1"/>
    <col min="13294" max="13294" width="6.140625" style="19" customWidth="1"/>
    <col min="13295" max="13295" width="15.42578125" style="19" customWidth="1"/>
    <col min="13296" max="13296" width="28.140625" style="19" customWidth="1"/>
    <col min="13297" max="13297" width="10.5703125" style="19" customWidth="1"/>
    <col min="13298" max="13298" width="11.5703125" style="19" customWidth="1"/>
    <col min="13299" max="13548" width="9.140625" style="19"/>
    <col min="13549" max="13549" width="3.85546875" style="19" customWidth="1"/>
    <col min="13550" max="13550" width="6.140625" style="19" customWidth="1"/>
    <col min="13551" max="13551" width="15.42578125" style="19" customWidth="1"/>
    <col min="13552" max="13552" width="28.140625" style="19" customWidth="1"/>
    <col min="13553" max="13553" width="10.5703125" style="19" customWidth="1"/>
    <col min="13554" max="13554" width="11.5703125" style="19" customWidth="1"/>
    <col min="13555" max="13804" width="9.140625" style="19"/>
    <col min="13805" max="13805" width="3.85546875" style="19" customWidth="1"/>
    <col min="13806" max="13806" width="6.140625" style="19" customWidth="1"/>
    <col min="13807" max="13807" width="15.42578125" style="19" customWidth="1"/>
    <col min="13808" max="13808" width="28.140625" style="19" customWidth="1"/>
    <col min="13809" max="13809" width="10.5703125" style="19" customWidth="1"/>
    <col min="13810" max="13810" width="11.5703125" style="19" customWidth="1"/>
    <col min="13811" max="14060" width="9.140625" style="19"/>
    <col min="14061" max="14061" width="3.85546875" style="19" customWidth="1"/>
    <col min="14062" max="14062" width="6.140625" style="19" customWidth="1"/>
    <col min="14063" max="14063" width="15.42578125" style="19" customWidth="1"/>
    <col min="14064" max="14064" width="28.140625" style="19" customWidth="1"/>
    <col min="14065" max="14065" width="10.5703125" style="19" customWidth="1"/>
    <col min="14066" max="14066" width="11.5703125" style="19" customWidth="1"/>
    <col min="14067" max="14316" width="9.140625" style="19"/>
    <col min="14317" max="14317" width="3.85546875" style="19" customWidth="1"/>
    <col min="14318" max="14318" width="6.140625" style="19" customWidth="1"/>
    <col min="14319" max="14319" width="15.42578125" style="19" customWidth="1"/>
    <col min="14320" max="14320" width="28.140625" style="19" customWidth="1"/>
    <col min="14321" max="14321" width="10.5703125" style="19" customWidth="1"/>
    <col min="14322" max="14322" width="11.5703125" style="19" customWidth="1"/>
    <col min="14323" max="14572" width="9.140625" style="19"/>
    <col min="14573" max="14573" width="3.85546875" style="19" customWidth="1"/>
    <col min="14574" max="14574" width="6.140625" style="19" customWidth="1"/>
    <col min="14575" max="14575" width="15.42578125" style="19" customWidth="1"/>
    <col min="14576" max="14576" width="28.140625" style="19" customWidth="1"/>
    <col min="14577" max="14577" width="10.5703125" style="19" customWidth="1"/>
    <col min="14578" max="14578" width="11.5703125" style="19" customWidth="1"/>
    <col min="14579" max="14828" width="9.140625" style="19"/>
    <col min="14829" max="14829" width="3.85546875" style="19" customWidth="1"/>
    <col min="14830" max="14830" width="6.140625" style="19" customWidth="1"/>
    <col min="14831" max="14831" width="15.42578125" style="19" customWidth="1"/>
    <col min="14832" max="14832" width="28.140625" style="19" customWidth="1"/>
    <col min="14833" max="14833" width="10.5703125" style="19" customWidth="1"/>
    <col min="14834" max="14834" width="11.5703125" style="19" customWidth="1"/>
    <col min="14835" max="15084" width="9.140625" style="19"/>
    <col min="15085" max="15085" width="3.85546875" style="19" customWidth="1"/>
    <col min="15086" max="15086" width="6.140625" style="19" customWidth="1"/>
    <col min="15087" max="15087" width="15.42578125" style="19" customWidth="1"/>
    <col min="15088" max="15088" width="28.140625" style="19" customWidth="1"/>
    <col min="15089" max="15089" width="10.5703125" style="19" customWidth="1"/>
    <col min="15090" max="15090" width="11.5703125" style="19" customWidth="1"/>
    <col min="15091" max="15340" width="9.140625" style="19"/>
    <col min="15341" max="15341" width="3.85546875" style="19" customWidth="1"/>
    <col min="15342" max="15342" width="6.140625" style="19" customWidth="1"/>
    <col min="15343" max="15343" width="15.42578125" style="19" customWidth="1"/>
    <col min="15344" max="15344" width="28.140625" style="19" customWidth="1"/>
    <col min="15345" max="15345" width="10.5703125" style="19" customWidth="1"/>
    <col min="15346" max="15346" width="11.5703125" style="19" customWidth="1"/>
    <col min="15347" max="15596" width="9.140625" style="19"/>
    <col min="15597" max="15597" width="3.85546875" style="19" customWidth="1"/>
    <col min="15598" max="15598" width="6.140625" style="19" customWidth="1"/>
    <col min="15599" max="15599" width="15.42578125" style="19" customWidth="1"/>
    <col min="15600" max="15600" width="28.140625" style="19" customWidth="1"/>
    <col min="15601" max="15601" width="10.5703125" style="19" customWidth="1"/>
    <col min="15602" max="15602" width="11.5703125" style="19" customWidth="1"/>
    <col min="15603" max="15852" width="9.140625" style="19"/>
    <col min="15853" max="15853" width="3.85546875" style="19" customWidth="1"/>
    <col min="15854" max="15854" width="6.140625" style="19" customWidth="1"/>
    <col min="15855" max="15855" width="15.42578125" style="19" customWidth="1"/>
    <col min="15856" max="15856" width="28.140625" style="19" customWidth="1"/>
    <col min="15857" max="15857" width="10.5703125" style="19" customWidth="1"/>
    <col min="15858" max="15858" width="11.5703125" style="19" customWidth="1"/>
    <col min="15859" max="16108" width="9.140625" style="19"/>
    <col min="16109" max="16109" width="3.85546875" style="19" customWidth="1"/>
    <col min="16110" max="16110" width="6.140625" style="19" customWidth="1"/>
    <col min="16111" max="16111" width="15.42578125" style="19" customWidth="1"/>
    <col min="16112" max="16112" width="28.140625" style="19" customWidth="1"/>
    <col min="16113" max="16113" width="10.5703125" style="19" customWidth="1"/>
    <col min="16114" max="16114" width="11.5703125" style="19" customWidth="1"/>
    <col min="16115" max="16384" width="9.140625" style="19"/>
  </cols>
  <sheetData>
    <row r="1" spans="1:34" ht="22.5" customHeight="1" x14ac:dyDescent="0.25">
      <c r="A1" s="111" t="s">
        <v>191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21.75" customHeight="1" x14ac:dyDescent="0.25">
      <c r="A2" s="108" t="s">
        <v>20</v>
      </c>
      <c r="B2" s="108" t="s">
        <v>21</v>
      </c>
      <c r="C2" s="108" t="s">
        <v>3</v>
      </c>
      <c r="D2" s="110" t="s">
        <v>22</v>
      </c>
      <c r="E2" s="108" t="s">
        <v>23</v>
      </c>
      <c r="F2" s="108" t="s">
        <v>148</v>
      </c>
      <c r="G2" s="108"/>
      <c r="H2" s="108"/>
      <c r="I2" s="108"/>
      <c r="J2" s="108" t="s">
        <v>2</v>
      </c>
      <c r="K2" s="108"/>
      <c r="L2" s="108"/>
      <c r="M2" s="108" t="s">
        <v>24</v>
      </c>
      <c r="N2" s="108"/>
      <c r="O2" s="108" t="s">
        <v>0</v>
      </c>
      <c r="P2" s="109" t="s">
        <v>1</v>
      </c>
      <c r="Q2" s="109"/>
      <c r="R2" s="109"/>
      <c r="S2" s="109"/>
      <c r="T2" s="112" t="s">
        <v>179</v>
      </c>
      <c r="U2" s="112" t="s">
        <v>182</v>
      </c>
      <c r="V2" s="109" t="s">
        <v>174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</row>
    <row r="3" spans="1:34" ht="21" customHeight="1" x14ac:dyDescent="0.25">
      <c r="A3" s="108"/>
      <c r="B3" s="108"/>
      <c r="C3" s="108"/>
      <c r="D3" s="110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9"/>
      <c r="R3" s="109"/>
      <c r="S3" s="109"/>
      <c r="T3" s="113"/>
      <c r="U3" s="113"/>
      <c r="V3" s="109" t="s">
        <v>175</v>
      </c>
      <c r="W3" s="109"/>
      <c r="X3" s="109"/>
      <c r="Y3" s="109"/>
      <c r="Z3" s="109"/>
      <c r="AA3" s="109" t="s">
        <v>176</v>
      </c>
      <c r="AB3" s="109"/>
      <c r="AC3" s="109"/>
      <c r="AD3" s="109"/>
      <c r="AE3" s="109"/>
      <c r="AF3" s="109"/>
      <c r="AG3" s="109"/>
      <c r="AH3" s="112" t="s">
        <v>19</v>
      </c>
    </row>
    <row r="4" spans="1:34" ht="34.5" customHeight="1" x14ac:dyDescent="0.25">
      <c r="A4" s="108"/>
      <c r="B4" s="108"/>
      <c r="C4" s="108"/>
      <c r="D4" s="110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9"/>
      <c r="R4" s="109"/>
      <c r="S4" s="109"/>
      <c r="T4" s="113"/>
      <c r="U4" s="113"/>
      <c r="V4" s="120" t="s">
        <v>177</v>
      </c>
      <c r="W4" s="121"/>
      <c r="X4" s="122"/>
      <c r="Y4" s="121" t="s">
        <v>178</v>
      </c>
      <c r="Z4" s="122"/>
      <c r="AA4" s="120" t="s">
        <v>177</v>
      </c>
      <c r="AB4" s="121"/>
      <c r="AC4" s="121"/>
      <c r="AD4" s="122"/>
      <c r="AE4" s="121" t="s">
        <v>178</v>
      </c>
      <c r="AF4" s="121"/>
      <c r="AG4" s="122"/>
      <c r="AH4" s="113"/>
    </row>
    <row r="5" spans="1:34" ht="39" hidden="1" customHeight="1" x14ac:dyDescent="0.25">
      <c r="A5" s="108"/>
      <c r="B5" s="108"/>
      <c r="C5" s="108"/>
      <c r="D5" s="110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9"/>
      <c r="R5" s="109"/>
      <c r="S5" s="109"/>
      <c r="T5" s="114"/>
      <c r="U5" s="114"/>
      <c r="V5" s="123"/>
      <c r="W5" s="115"/>
      <c r="X5" s="124"/>
      <c r="Y5" s="115"/>
      <c r="Z5" s="124"/>
      <c r="AA5" s="123"/>
      <c r="AB5" s="115"/>
      <c r="AC5" s="115"/>
      <c r="AD5" s="124"/>
      <c r="AE5" s="115"/>
      <c r="AF5" s="115"/>
      <c r="AG5" s="124"/>
      <c r="AH5" s="113"/>
    </row>
    <row r="6" spans="1:34" ht="35.25" customHeight="1" x14ac:dyDescent="0.25">
      <c r="A6" s="108"/>
      <c r="B6" s="108"/>
      <c r="C6" s="108"/>
      <c r="D6" s="110"/>
      <c r="E6" s="108"/>
      <c r="F6" s="35" t="s">
        <v>144</v>
      </c>
      <c r="G6" s="35" t="s">
        <v>145</v>
      </c>
      <c r="H6" s="35" t="s">
        <v>146</v>
      </c>
      <c r="I6" s="2" t="s">
        <v>147</v>
      </c>
      <c r="J6" s="35" t="s">
        <v>7</v>
      </c>
      <c r="K6" s="35" t="s">
        <v>8</v>
      </c>
      <c r="L6" s="35" t="s">
        <v>9</v>
      </c>
      <c r="M6" s="16" t="s">
        <v>25</v>
      </c>
      <c r="N6" s="45" t="s">
        <v>3</v>
      </c>
      <c r="O6" s="2" t="s">
        <v>4</v>
      </c>
      <c r="P6" s="20" t="s">
        <v>102</v>
      </c>
      <c r="Q6" s="20" t="s">
        <v>104</v>
      </c>
      <c r="R6" s="20" t="s">
        <v>106</v>
      </c>
      <c r="S6" s="20" t="s">
        <v>108</v>
      </c>
      <c r="T6" s="20" t="s">
        <v>110</v>
      </c>
      <c r="U6" s="20" t="s">
        <v>112</v>
      </c>
      <c r="V6" s="20" t="s">
        <v>114</v>
      </c>
      <c r="W6" s="20" t="s">
        <v>116</v>
      </c>
      <c r="X6" s="20" t="s">
        <v>120</v>
      </c>
      <c r="Y6" s="20" t="s">
        <v>124</v>
      </c>
      <c r="Z6" s="20" t="s">
        <v>128</v>
      </c>
      <c r="AA6" s="20" t="s">
        <v>130</v>
      </c>
      <c r="AB6" s="20" t="s">
        <v>132</v>
      </c>
      <c r="AC6" s="20" t="s">
        <v>134</v>
      </c>
      <c r="AD6" s="20" t="s">
        <v>136</v>
      </c>
      <c r="AE6" s="20" t="s">
        <v>138</v>
      </c>
      <c r="AF6" s="20" t="s">
        <v>140</v>
      </c>
      <c r="AG6" s="20" t="s">
        <v>142</v>
      </c>
      <c r="AH6" s="114"/>
    </row>
    <row r="7" spans="1:34" ht="22.5" x14ac:dyDescent="0.25">
      <c r="A7" s="21" t="s">
        <v>26</v>
      </c>
      <c r="B7" s="22" t="s">
        <v>27</v>
      </c>
      <c r="C7" s="41">
        <v>1</v>
      </c>
      <c r="D7" s="18">
        <v>175306</v>
      </c>
      <c r="E7" s="46" t="s">
        <v>28</v>
      </c>
      <c r="F7" s="41">
        <v>1</v>
      </c>
      <c r="G7" s="41"/>
      <c r="H7" s="41"/>
      <c r="I7" s="47"/>
      <c r="J7" s="40">
        <v>1</v>
      </c>
      <c r="K7" s="41"/>
      <c r="L7" s="41"/>
      <c r="M7" s="48">
        <v>205070</v>
      </c>
      <c r="N7" s="49">
        <v>8</v>
      </c>
      <c r="O7" s="50"/>
      <c r="P7" s="51"/>
      <c r="Q7" s="51"/>
      <c r="R7" s="51"/>
      <c r="S7" s="52"/>
      <c r="T7" s="52"/>
      <c r="U7" s="52"/>
      <c r="V7" s="53"/>
      <c r="W7" s="53"/>
      <c r="X7" s="53"/>
      <c r="Y7" s="53"/>
      <c r="Z7" s="53"/>
      <c r="AA7" s="53"/>
      <c r="AB7" s="53">
        <v>0.67</v>
      </c>
      <c r="AC7" s="53"/>
      <c r="AD7" s="53"/>
      <c r="AE7" s="53">
        <v>1</v>
      </c>
      <c r="AF7" s="53"/>
      <c r="AG7" s="53"/>
      <c r="AH7" s="54">
        <v>1.67</v>
      </c>
    </row>
    <row r="8" spans="1:34" ht="33.75" x14ac:dyDescent="0.25">
      <c r="A8" s="21" t="s">
        <v>29</v>
      </c>
      <c r="B8" s="22" t="s">
        <v>27</v>
      </c>
      <c r="C8" s="41">
        <v>1</v>
      </c>
      <c r="D8" s="18">
        <v>185646</v>
      </c>
      <c r="E8" s="56" t="s">
        <v>30</v>
      </c>
      <c r="F8" s="57">
        <v>1</v>
      </c>
      <c r="G8" s="57"/>
      <c r="H8" s="57"/>
      <c r="I8" s="47"/>
      <c r="J8" s="57"/>
      <c r="K8" s="57"/>
      <c r="L8" s="57">
        <v>1</v>
      </c>
      <c r="M8" s="48">
        <v>209750</v>
      </c>
      <c r="N8" s="49">
        <v>6</v>
      </c>
      <c r="O8" s="47"/>
      <c r="P8" s="58"/>
      <c r="Q8" s="58"/>
      <c r="R8" s="58"/>
      <c r="S8" s="55">
        <v>1</v>
      </c>
      <c r="T8" s="55"/>
      <c r="U8" s="55"/>
      <c r="V8" s="53"/>
      <c r="W8" s="53"/>
      <c r="X8" s="53"/>
      <c r="Y8" s="53"/>
      <c r="Z8" s="53"/>
      <c r="AA8" s="53"/>
      <c r="AB8" s="53">
        <v>1.75</v>
      </c>
      <c r="AC8" s="53"/>
      <c r="AD8" s="53"/>
      <c r="AE8" s="53">
        <v>1</v>
      </c>
      <c r="AF8" s="53">
        <v>1</v>
      </c>
      <c r="AG8" s="53">
        <v>1</v>
      </c>
      <c r="AH8" s="54">
        <v>4.75</v>
      </c>
    </row>
    <row r="9" spans="1:34" ht="56.25" x14ac:dyDescent="0.25">
      <c r="A9" s="21" t="s">
        <v>29</v>
      </c>
      <c r="B9" s="22" t="s">
        <v>27</v>
      </c>
      <c r="C9" s="41">
        <v>1</v>
      </c>
      <c r="D9" s="18">
        <v>185648</v>
      </c>
      <c r="E9" s="56" t="s">
        <v>31</v>
      </c>
      <c r="F9" s="57"/>
      <c r="G9" s="57">
        <v>1</v>
      </c>
      <c r="H9" s="57"/>
      <c r="I9" s="47"/>
      <c r="J9" s="57"/>
      <c r="K9" s="57"/>
      <c r="L9" s="57">
        <v>1</v>
      </c>
      <c r="M9" s="48">
        <v>149590</v>
      </c>
      <c r="N9" s="49">
        <v>3</v>
      </c>
      <c r="O9" s="47"/>
      <c r="P9" s="58"/>
      <c r="Q9" s="58"/>
      <c r="R9" s="58"/>
      <c r="S9" s="55"/>
      <c r="T9" s="55"/>
      <c r="U9" s="55"/>
      <c r="V9" s="53"/>
      <c r="W9" s="53">
        <v>0.38</v>
      </c>
      <c r="X9" s="53"/>
      <c r="Y9" s="53">
        <v>1</v>
      </c>
      <c r="Z9" s="53"/>
      <c r="AA9" s="53"/>
      <c r="AB9" s="53"/>
      <c r="AC9" s="53"/>
      <c r="AD9" s="53"/>
      <c r="AE9" s="53"/>
      <c r="AF9" s="53"/>
      <c r="AG9" s="53"/>
      <c r="AH9" s="54">
        <v>1.38</v>
      </c>
    </row>
    <row r="10" spans="1:34" x14ac:dyDescent="0.25">
      <c r="A10" s="21" t="s">
        <v>29</v>
      </c>
      <c r="B10" s="22" t="s">
        <v>27</v>
      </c>
      <c r="C10" s="41">
        <v>1</v>
      </c>
      <c r="D10" s="18">
        <v>185649</v>
      </c>
      <c r="E10" s="56" t="s">
        <v>32</v>
      </c>
      <c r="F10" s="57">
        <v>1</v>
      </c>
      <c r="G10" s="57"/>
      <c r="H10" s="57"/>
      <c r="I10" s="47"/>
      <c r="J10" s="57"/>
      <c r="K10" s="57"/>
      <c r="L10" s="57">
        <v>1</v>
      </c>
      <c r="M10" s="48">
        <v>228390</v>
      </c>
      <c r="N10" s="49">
        <v>5</v>
      </c>
      <c r="O10" s="47"/>
      <c r="P10" s="58"/>
      <c r="Q10" s="58"/>
      <c r="R10" s="58"/>
      <c r="S10" s="55"/>
      <c r="T10" s="55"/>
      <c r="U10" s="55"/>
      <c r="V10" s="53"/>
      <c r="W10" s="53"/>
      <c r="X10" s="53"/>
      <c r="Y10" s="53"/>
      <c r="Z10" s="53"/>
      <c r="AA10" s="53"/>
      <c r="AB10" s="53">
        <v>1.5</v>
      </c>
      <c r="AC10" s="53"/>
      <c r="AD10" s="53">
        <v>1</v>
      </c>
      <c r="AE10" s="53">
        <v>1</v>
      </c>
      <c r="AF10" s="53"/>
      <c r="AG10" s="53"/>
      <c r="AH10" s="54">
        <v>3.5</v>
      </c>
    </row>
    <row r="11" spans="1:34" ht="45" x14ac:dyDescent="0.25">
      <c r="A11" s="21" t="s">
        <v>29</v>
      </c>
      <c r="B11" s="22" t="s">
        <v>27</v>
      </c>
      <c r="C11" s="41">
        <v>1</v>
      </c>
      <c r="D11" s="18">
        <v>186561</v>
      </c>
      <c r="E11" s="56" t="s">
        <v>33</v>
      </c>
      <c r="F11" s="57"/>
      <c r="G11" s="57">
        <v>1</v>
      </c>
      <c r="H11" s="57"/>
      <c r="I11" s="47"/>
      <c r="J11" s="57"/>
      <c r="K11" s="57"/>
      <c r="L11" s="57">
        <v>1</v>
      </c>
      <c r="M11" s="48">
        <v>75985</v>
      </c>
      <c r="N11" s="49">
        <v>5</v>
      </c>
      <c r="O11" s="47"/>
      <c r="P11" s="55">
        <v>0</v>
      </c>
      <c r="Q11" s="55">
        <v>0</v>
      </c>
      <c r="R11" s="55"/>
      <c r="S11" s="55">
        <v>0</v>
      </c>
      <c r="T11" s="55"/>
      <c r="U11" s="55"/>
      <c r="V11" s="53"/>
      <c r="W11" s="53">
        <v>2.58</v>
      </c>
      <c r="X11" s="53"/>
      <c r="Y11" s="53"/>
      <c r="Z11" s="53"/>
      <c r="AA11" s="53"/>
      <c r="AB11" s="53">
        <v>1</v>
      </c>
      <c r="AC11" s="53"/>
      <c r="AD11" s="53"/>
      <c r="AE11" s="53"/>
      <c r="AF11" s="53"/>
      <c r="AG11" s="53"/>
      <c r="AH11" s="54">
        <v>3.58</v>
      </c>
    </row>
    <row r="12" spans="1:34" ht="56.25" x14ac:dyDescent="0.25">
      <c r="A12" s="21" t="s">
        <v>29</v>
      </c>
      <c r="B12" s="22" t="s">
        <v>27</v>
      </c>
      <c r="C12" s="41">
        <v>1</v>
      </c>
      <c r="D12" s="18">
        <v>186570</v>
      </c>
      <c r="E12" s="56" t="s">
        <v>34</v>
      </c>
      <c r="F12" s="57"/>
      <c r="G12" s="57">
        <v>1</v>
      </c>
      <c r="H12" s="57"/>
      <c r="I12" s="47"/>
      <c r="J12" s="41"/>
      <c r="K12" s="41"/>
      <c r="L12" s="41">
        <v>1</v>
      </c>
      <c r="M12" s="48">
        <v>44115</v>
      </c>
      <c r="N12" s="49">
        <v>6</v>
      </c>
      <c r="O12" s="47"/>
      <c r="P12" s="55">
        <v>0</v>
      </c>
      <c r="Q12" s="55">
        <v>0</v>
      </c>
      <c r="R12" s="55"/>
      <c r="S12" s="55">
        <v>0</v>
      </c>
      <c r="T12" s="55"/>
      <c r="U12" s="55"/>
      <c r="V12" s="53">
        <v>0.33400000000000002</v>
      </c>
      <c r="W12" s="53">
        <v>0.83299999999999996</v>
      </c>
      <c r="X12" s="53">
        <v>2.3929999999999998</v>
      </c>
      <c r="Y12" s="53">
        <v>2</v>
      </c>
      <c r="Z12" s="53"/>
      <c r="AA12" s="53"/>
      <c r="AB12" s="53"/>
      <c r="AC12" s="53"/>
      <c r="AD12" s="53">
        <v>0.5</v>
      </c>
      <c r="AE12" s="53"/>
      <c r="AF12" s="53"/>
      <c r="AG12" s="53"/>
      <c r="AH12" s="54">
        <v>6.06</v>
      </c>
    </row>
    <row r="13" spans="1:34" s="60" customFormat="1" ht="45" x14ac:dyDescent="0.25">
      <c r="A13" s="21" t="s">
        <v>29</v>
      </c>
      <c r="B13" s="22" t="s">
        <v>27</v>
      </c>
      <c r="C13" s="41">
        <v>1</v>
      </c>
      <c r="D13" s="18">
        <v>186564</v>
      </c>
      <c r="E13" s="56" t="s">
        <v>35</v>
      </c>
      <c r="F13" s="57">
        <v>1</v>
      </c>
      <c r="G13" s="57"/>
      <c r="H13" s="57"/>
      <c r="I13" s="47"/>
      <c r="J13" s="57">
        <v>1</v>
      </c>
      <c r="K13" s="57"/>
      <c r="L13" s="57"/>
      <c r="M13" s="48">
        <v>226275</v>
      </c>
      <c r="N13" s="49">
        <v>5</v>
      </c>
      <c r="O13" s="47"/>
      <c r="P13" s="55">
        <v>1</v>
      </c>
      <c r="Q13" s="55">
        <v>1</v>
      </c>
      <c r="R13" s="55"/>
      <c r="S13" s="55">
        <v>1</v>
      </c>
      <c r="T13" s="55"/>
      <c r="U13" s="55"/>
      <c r="V13" s="59"/>
      <c r="W13" s="59"/>
      <c r="X13" s="59"/>
      <c r="Y13" s="59"/>
      <c r="Z13" s="59"/>
      <c r="AA13" s="59"/>
      <c r="AB13" s="59">
        <v>0.5</v>
      </c>
      <c r="AC13" s="59"/>
      <c r="AD13" s="59">
        <v>2</v>
      </c>
      <c r="AE13" s="59">
        <v>2</v>
      </c>
      <c r="AF13" s="59"/>
      <c r="AG13" s="59"/>
      <c r="AH13" s="54">
        <v>4.5</v>
      </c>
    </row>
    <row r="14" spans="1:34" ht="22.5" x14ac:dyDescent="0.25">
      <c r="A14" s="21" t="s">
        <v>29</v>
      </c>
      <c r="B14" s="22" t="s">
        <v>27</v>
      </c>
      <c r="C14" s="41">
        <v>1</v>
      </c>
      <c r="D14" s="18">
        <v>186565</v>
      </c>
      <c r="E14" s="56" t="s">
        <v>36</v>
      </c>
      <c r="F14" s="57"/>
      <c r="G14" s="57">
        <v>1</v>
      </c>
      <c r="H14" s="57"/>
      <c r="I14" s="47"/>
      <c r="J14" s="57"/>
      <c r="K14" s="57">
        <v>1</v>
      </c>
      <c r="L14" s="57"/>
      <c r="M14" s="48">
        <v>10578.45</v>
      </c>
      <c r="N14" s="49">
        <v>4</v>
      </c>
      <c r="O14" s="47"/>
      <c r="P14" s="55">
        <v>0</v>
      </c>
      <c r="Q14" s="55">
        <v>0</v>
      </c>
      <c r="R14" s="55"/>
      <c r="S14" s="55">
        <v>0</v>
      </c>
      <c r="T14" s="55"/>
      <c r="U14" s="55"/>
      <c r="V14" s="53"/>
      <c r="W14" s="53"/>
      <c r="X14" s="53"/>
      <c r="Y14" s="53"/>
      <c r="Z14" s="53"/>
      <c r="AA14" s="53"/>
      <c r="AB14" s="53"/>
      <c r="AC14" s="53"/>
      <c r="AD14" s="53"/>
      <c r="AE14" s="53">
        <v>1</v>
      </c>
      <c r="AF14" s="53"/>
      <c r="AG14" s="53"/>
      <c r="AH14" s="54">
        <v>1</v>
      </c>
    </row>
    <row r="15" spans="1:34" ht="33.75" x14ac:dyDescent="0.25">
      <c r="A15" s="21" t="s">
        <v>29</v>
      </c>
      <c r="B15" s="22" t="s">
        <v>27</v>
      </c>
      <c r="C15" s="41">
        <v>1</v>
      </c>
      <c r="D15" s="18">
        <v>186566</v>
      </c>
      <c r="E15" s="56" t="s">
        <v>37</v>
      </c>
      <c r="F15" s="57"/>
      <c r="G15" s="57"/>
      <c r="H15" s="57">
        <v>1</v>
      </c>
      <c r="I15" s="47"/>
      <c r="J15" s="57">
        <v>1</v>
      </c>
      <c r="K15" s="57"/>
      <c r="L15" s="57"/>
      <c r="M15" s="48">
        <v>225885</v>
      </c>
      <c r="N15" s="49">
        <v>4</v>
      </c>
      <c r="O15" s="47"/>
      <c r="P15" s="55">
        <v>0</v>
      </c>
      <c r="Q15" s="55">
        <v>0</v>
      </c>
      <c r="R15" s="55"/>
      <c r="S15" s="55">
        <v>0</v>
      </c>
      <c r="T15" s="55"/>
      <c r="U15" s="55"/>
      <c r="V15" s="53">
        <v>0.33400000000000002</v>
      </c>
      <c r="W15" s="53">
        <v>0.83299999999999996</v>
      </c>
      <c r="X15" s="53">
        <v>2.3929999999999998</v>
      </c>
      <c r="Y15" s="53">
        <v>2</v>
      </c>
      <c r="Z15" s="53"/>
      <c r="AA15" s="53"/>
      <c r="AB15" s="53"/>
      <c r="AC15" s="53"/>
      <c r="AD15" s="53">
        <v>0.5</v>
      </c>
      <c r="AE15" s="53"/>
      <c r="AF15" s="53"/>
      <c r="AG15" s="53"/>
      <c r="AH15" s="54">
        <v>6.06</v>
      </c>
    </row>
    <row r="16" spans="1:34" s="60" customFormat="1" ht="22.5" x14ac:dyDescent="0.25">
      <c r="A16" s="21" t="s">
        <v>29</v>
      </c>
      <c r="B16" s="22" t="s">
        <v>27</v>
      </c>
      <c r="C16" s="41">
        <v>1</v>
      </c>
      <c r="D16" s="18">
        <v>942894</v>
      </c>
      <c r="E16" s="56" t="s">
        <v>38</v>
      </c>
      <c r="F16" s="57"/>
      <c r="G16" s="57">
        <v>1</v>
      </c>
      <c r="H16" s="57"/>
      <c r="I16" s="47"/>
      <c r="J16" s="57"/>
      <c r="K16" s="57"/>
      <c r="L16" s="57">
        <v>1</v>
      </c>
      <c r="M16" s="48">
        <v>123329</v>
      </c>
      <c r="N16" s="49">
        <v>4</v>
      </c>
      <c r="O16" s="47"/>
      <c r="P16" s="55">
        <v>0</v>
      </c>
      <c r="Q16" s="55">
        <v>0</v>
      </c>
      <c r="R16" s="55"/>
      <c r="S16" s="55">
        <v>0</v>
      </c>
      <c r="T16" s="55"/>
      <c r="U16" s="55"/>
      <c r="V16" s="59"/>
      <c r="W16" s="59"/>
      <c r="X16" s="59"/>
      <c r="Y16" s="53">
        <v>0.33300000000000002</v>
      </c>
      <c r="Z16" s="59"/>
      <c r="AA16" s="59"/>
      <c r="AB16" s="59"/>
      <c r="AC16" s="59"/>
      <c r="AD16" s="59"/>
      <c r="AE16" s="59"/>
      <c r="AF16" s="59"/>
      <c r="AG16" s="59"/>
      <c r="AH16" s="54">
        <v>0.33300000000000002</v>
      </c>
    </row>
    <row r="17" spans="1:34" s="60" customFormat="1" ht="45" x14ac:dyDescent="0.25">
      <c r="A17" s="21" t="s">
        <v>39</v>
      </c>
      <c r="B17" s="22" t="s">
        <v>27</v>
      </c>
      <c r="C17" s="41">
        <v>1</v>
      </c>
      <c r="D17" s="18">
        <v>955145</v>
      </c>
      <c r="E17" s="61" t="s">
        <v>40</v>
      </c>
      <c r="F17" s="62"/>
      <c r="G17" s="62">
        <v>1</v>
      </c>
      <c r="H17" s="62"/>
      <c r="I17" s="18"/>
      <c r="J17" s="62">
        <v>1</v>
      </c>
      <c r="K17" s="62"/>
      <c r="L17" s="62"/>
      <c r="M17" s="48">
        <v>40000</v>
      </c>
      <c r="N17" s="49">
        <v>1</v>
      </c>
      <c r="O17" s="18"/>
      <c r="P17" s="55">
        <v>0</v>
      </c>
      <c r="Q17" s="55">
        <v>0</v>
      </c>
      <c r="R17" s="55"/>
      <c r="S17" s="55">
        <v>0</v>
      </c>
      <c r="T17" s="55"/>
      <c r="U17" s="55"/>
      <c r="V17" s="59"/>
      <c r="W17" s="53">
        <v>0.3</v>
      </c>
      <c r="X17" s="53">
        <v>0.08</v>
      </c>
      <c r="Y17" s="59"/>
      <c r="Z17" s="53">
        <v>2</v>
      </c>
      <c r="AA17" s="59"/>
      <c r="AB17" s="59"/>
      <c r="AC17" s="59"/>
      <c r="AD17" s="59"/>
      <c r="AE17" s="59"/>
      <c r="AF17" s="59"/>
      <c r="AG17" s="59"/>
      <c r="AH17" s="63">
        <v>2.38</v>
      </c>
    </row>
    <row r="18" spans="1:34" s="60" customFormat="1" ht="15" customHeight="1" x14ac:dyDescent="0.25">
      <c r="A18" s="118" t="s">
        <v>41</v>
      </c>
      <c r="B18" s="118"/>
      <c r="C18" s="64">
        <f>SUM(C7:C17)</f>
        <v>11</v>
      </c>
      <c r="D18" s="118"/>
      <c r="E18" s="118"/>
      <c r="F18" s="64">
        <f>SUM(F7:F17)</f>
        <v>4</v>
      </c>
      <c r="G18" s="64">
        <f>SUM(G7:G17)</f>
        <v>6</v>
      </c>
      <c r="H18" s="64">
        <f t="shared" ref="H18:I18" si="0">SUM(H7:H17)</f>
        <v>1</v>
      </c>
      <c r="I18" s="65">
        <f t="shared" si="0"/>
        <v>0</v>
      </c>
      <c r="J18" s="64">
        <f>SUM(J7:J17)</f>
        <v>4</v>
      </c>
      <c r="K18" s="64">
        <f t="shared" ref="K18:M18" si="1">SUM(K7:K17)</f>
        <v>1</v>
      </c>
      <c r="L18" s="64">
        <f t="shared" si="1"/>
        <v>6</v>
      </c>
      <c r="M18" s="66">
        <f t="shared" si="1"/>
        <v>1538967.45</v>
      </c>
      <c r="N18" s="65">
        <f>SUM(N7:N17)</f>
        <v>51</v>
      </c>
      <c r="O18" s="65">
        <f t="shared" ref="O18:AG18" si="2">SUM(O7:O17)</f>
        <v>0</v>
      </c>
      <c r="P18" s="64">
        <f t="shared" si="2"/>
        <v>1</v>
      </c>
      <c r="Q18" s="64">
        <f t="shared" si="2"/>
        <v>1</v>
      </c>
      <c r="R18" s="64">
        <f t="shared" si="2"/>
        <v>0</v>
      </c>
      <c r="S18" s="64">
        <f t="shared" si="2"/>
        <v>2</v>
      </c>
      <c r="T18" s="64">
        <f t="shared" si="2"/>
        <v>0</v>
      </c>
      <c r="U18" s="64">
        <f t="shared" si="2"/>
        <v>0</v>
      </c>
      <c r="V18" s="67">
        <f t="shared" si="2"/>
        <v>0.66800000000000004</v>
      </c>
      <c r="W18" s="67">
        <f t="shared" si="2"/>
        <v>4.9260000000000002</v>
      </c>
      <c r="X18" s="67">
        <f t="shared" si="2"/>
        <v>4.8659999999999997</v>
      </c>
      <c r="Y18" s="67">
        <f t="shared" si="2"/>
        <v>5.3330000000000002</v>
      </c>
      <c r="Z18" s="67">
        <f t="shared" si="2"/>
        <v>2</v>
      </c>
      <c r="AA18" s="67">
        <f t="shared" si="2"/>
        <v>0</v>
      </c>
      <c r="AB18" s="67">
        <f t="shared" si="2"/>
        <v>5.42</v>
      </c>
      <c r="AC18" s="67">
        <f t="shared" si="2"/>
        <v>0</v>
      </c>
      <c r="AD18" s="67">
        <f t="shared" si="2"/>
        <v>4</v>
      </c>
      <c r="AE18" s="67">
        <f t="shared" si="2"/>
        <v>6</v>
      </c>
      <c r="AF18" s="67">
        <f t="shared" si="2"/>
        <v>1</v>
      </c>
      <c r="AG18" s="67">
        <f t="shared" si="2"/>
        <v>1</v>
      </c>
      <c r="AH18" s="17">
        <f t="shared" ref="AH18" si="3">SUM(AH7:AH17)</f>
        <v>35.213000000000001</v>
      </c>
    </row>
    <row r="19" spans="1:34" ht="22.5" x14ac:dyDescent="0.25">
      <c r="A19" s="21" t="s">
        <v>26</v>
      </c>
      <c r="B19" s="22" t="s">
        <v>42</v>
      </c>
      <c r="C19" s="41">
        <v>1</v>
      </c>
      <c r="D19" s="18">
        <v>175319</v>
      </c>
      <c r="E19" s="46" t="s">
        <v>43</v>
      </c>
      <c r="F19" s="41">
        <v>1</v>
      </c>
      <c r="G19" s="41"/>
      <c r="H19" s="41"/>
      <c r="I19" s="18"/>
      <c r="J19" s="41"/>
      <c r="K19" s="41"/>
      <c r="L19" s="41">
        <v>1</v>
      </c>
      <c r="M19" s="48">
        <v>71000</v>
      </c>
      <c r="N19" s="49">
        <v>4</v>
      </c>
      <c r="O19" s="18">
        <v>1</v>
      </c>
      <c r="P19" s="58"/>
      <c r="Q19" s="58"/>
      <c r="R19" s="58"/>
      <c r="S19" s="58"/>
      <c r="T19" s="58"/>
      <c r="U19" s="58"/>
      <c r="V19" s="53"/>
      <c r="W19" s="53"/>
      <c r="X19" s="53"/>
      <c r="Y19" s="53"/>
      <c r="Z19" s="53"/>
      <c r="AA19" s="53"/>
      <c r="AB19" s="53"/>
      <c r="AC19" s="53"/>
      <c r="AD19" s="53">
        <v>0.67</v>
      </c>
      <c r="AE19" s="53"/>
      <c r="AF19" s="53"/>
      <c r="AG19" s="53">
        <v>1</v>
      </c>
      <c r="AH19" s="63">
        <v>1.67</v>
      </c>
    </row>
    <row r="20" spans="1:34" s="60" customFormat="1" ht="15" customHeight="1" x14ac:dyDescent="0.25">
      <c r="A20" s="118" t="s">
        <v>44</v>
      </c>
      <c r="B20" s="118"/>
      <c r="C20" s="64">
        <f>SUM(C19)</f>
        <v>1</v>
      </c>
      <c r="D20" s="118"/>
      <c r="E20" s="118"/>
      <c r="F20" s="68">
        <f>SUM(F19)</f>
        <v>1</v>
      </c>
      <c r="G20" s="68">
        <f t="shared" ref="G20:H20" si="4">SUM(G19)</f>
        <v>0</v>
      </c>
      <c r="H20" s="68">
        <f t="shared" si="4"/>
        <v>0</v>
      </c>
      <c r="I20" s="68">
        <f>SUM(I19)</f>
        <v>0</v>
      </c>
      <c r="J20" s="64">
        <f>SUM(J19)</f>
        <v>0</v>
      </c>
      <c r="K20" s="64">
        <f t="shared" ref="K20:N20" si="5">SUM(K19)</f>
        <v>0</v>
      </c>
      <c r="L20" s="64">
        <f t="shared" si="5"/>
        <v>1</v>
      </c>
      <c r="M20" s="66">
        <f t="shared" si="5"/>
        <v>71000</v>
      </c>
      <c r="N20" s="64">
        <f t="shared" si="5"/>
        <v>4</v>
      </c>
      <c r="O20" s="68">
        <f>SUM(O19)</f>
        <v>1</v>
      </c>
      <c r="P20" s="64">
        <f t="shared" ref="P20:AG20" si="6">SUM(P19)</f>
        <v>0</v>
      </c>
      <c r="Q20" s="64">
        <f t="shared" si="6"/>
        <v>0</v>
      </c>
      <c r="R20" s="64">
        <f t="shared" si="6"/>
        <v>0</v>
      </c>
      <c r="S20" s="64">
        <f t="shared" si="6"/>
        <v>0</v>
      </c>
      <c r="T20" s="64">
        <f t="shared" si="6"/>
        <v>0</v>
      </c>
      <c r="U20" s="64">
        <f t="shared" si="6"/>
        <v>0</v>
      </c>
      <c r="V20" s="67">
        <f t="shared" si="6"/>
        <v>0</v>
      </c>
      <c r="W20" s="67">
        <f t="shared" si="6"/>
        <v>0</v>
      </c>
      <c r="X20" s="67">
        <f t="shared" si="6"/>
        <v>0</v>
      </c>
      <c r="Y20" s="67">
        <f t="shared" si="6"/>
        <v>0</v>
      </c>
      <c r="Z20" s="67">
        <f t="shared" si="6"/>
        <v>0</v>
      </c>
      <c r="AA20" s="67">
        <f t="shared" si="6"/>
        <v>0</v>
      </c>
      <c r="AB20" s="67">
        <f t="shared" si="6"/>
        <v>0</v>
      </c>
      <c r="AC20" s="67">
        <f t="shared" si="6"/>
        <v>0</v>
      </c>
      <c r="AD20" s="67">
        <f t="shared" si="6"/>
        <v>0.67</v>
      </c>
      <c r="AE20" s="67">
        <f t="shared" si="6"/>
        <v>0</v>
      </c>
      <c r="AF20" s="67">
        <f t="shared" si="6"/>
        <v>0</v>
      </c>
      <c r="AG20" s="67">
        <f t="shared" si="6"/>
        <v>1</v>
      </c>
      <c r="AH20" s="69">
        <f>SUM(AH19)</f>
        <v>1.67</v>
      </c>
    </row>
    <row r="21" spans="1:34" s="60" customFormat="1" ht="22.5" x14ac:dyDescent="0.25">
      <c r="A21" s="21" t="s">
        <v>45</v>
      </c>
      <c r="B21" s="22" t="s">
        <v>46</v>
      </c>
      <c r="C21" s="41">
        <v>1</v>
      </c>
      <c r="D21" s="18">
        <v>179971</v>
      </c>
      <c r="E21" s="22" t="s">
        <v>47</v>
      </c>
      <c r="F21" s="41">
        <v>1</v>
      </c>
      <c r="G21" s="41"/>
      <c r="H21" s="41"/>
      <c r="I21" s="18"/>
      <c r="J21" s="41"/>
      <c r="K21" s="41"/>
      <c r="L21" s="41">
        <v>1</v>
      </c>
      <c r="M21" s="48">
        <v>127825</v>
      </c>
      <c r="N21" s="49">
        <v>7</v>
      </c>
      <c r="O21" s="18"/>
      <c r="P21" s="70"/>
      <c r="Q21" s="44"/>
      <c r="R21" s="44"/>
      <c r="S21" s="44"/>
      <c r="T21" s="44"/>
      <c r="U21" s="44"/>
      <c r="V21" s="59"/>
      <c r="W21" s="59"/>
      <c r="X21" s="59"/>
      <c r="Y21" s="59"/>
      <c r="Z21" s="59"/>
      <c r="AA21" s="59"/>
      <c r="AB21" s="59"/>
      <c r="AC21" s="53">
        <v>0.5</v>
      </c>
      <c r="AD21" s="53"/>
      <c r="AE21" s="53">
        <v>1</v>
      </c>
      <c r="AF21" s="59"/>
      <c r="AG21" s="59"/>
      <c r="AH21" s="63">
        <v>1.5</v>
      </c>
    </row>
    <row r="22" spans="1:34" ht="22.5" x14ac:dyDescent="0.25">
      <c r="A22" s="21" t="s">
        <v>45</v>
      </c>
      <c r="B22" s="22" t="s">
        <v>46</v>
      </c>
      <c r="C22" s="41">
        <v>1</v>
      </c>
      <c r="D22" s="18">
        <v>179973</v>
      </c>
      <c r="E22" s="22" t="s">
        <v>48</v>
      </c>
      <c r="F22" s="41">
        <v>1</v>
      </c>
      <c r="G22" s="41"/>
      <c r="H22" s="41"/>
      <c r="I22" s="18"/>
      <c r="J22" s="41"/>
      <c r="K22" s="41"/>
      <c r="L22" s="41">
        <v>1</v>
      </c>
      <c r="M22" s="48">
        <v>10582</v>
      </c>
      <c r="N22" s="49">
        <v>2</v>
      </c>
      <c r="O22" s="18"/>
      <c r="P22" s="70"/>
      <c r="Q22" s="21"/>
      <c r="R22" s="21"/>
      <c r="S22" s="21"/>
      <c r="T22" s="21"/>
      <c r="U22" s="21"/>
      <c r="V22" s="53"/>
      <c r="W22" s="53"/>
      <c r="X22" s="53"/>
      <c r="Y22" s="53"/>
      <c r="Z22" s="53"/>
      <c r="AA22" s="53"/>
      <c r="AB22" s="53">
        <v>0.5</v>
      </c>
      <c r="AC22" s="53"/>
      <c r="AD22" s="53"/>
      <c r="AE22" s="53">
        <v>1</v>
      </c>
      <c r="AF22" s="53"/>
      <c r="AG22" s="53"/>
      <c r="AH22" s="63">
        <v>1.5</v>
      </c>
    </row>
    <row r="23" spans="1:34" s="60" customFormat="1" ht="15" customHeight="1" x14ac:dyDescent="0.25">
      <c r="A23" s="118" t="s">
        <v>49</v>
      </c>
      <c r="B23" s="118"/>
      <c r="C23" s="64">
        <f>SUM(C21:C22)</f>
        <v>2</v>
      </c>
      <c r="D23" s="118"/>
      <c r="E23" s="118"/>
      <c r="F23" s="64">
        <f>SUM(F21:F22)</f>
        <v>2</v>
      </c>
      <c r="G23" s="64">
        <f t="shared" ref="G23:H23" si="7">SUM(G21:G22)</f>
        <v>0</v>
      </c>
      <c r="H23" s="64">
        <f t="shared" si="7"/>
        <v>0</v>
      </c>
      <c r="I23" s="65">
        <f t="shared" ref="I23" si="8">SUM(I21:I22)</f>
        <v>0</v>
      </c>
      <c r="J23" s="64">
        <f>SUM(J21:J22)</f>
        <v>0</v>
      </c>
      <c r="K23" s="64">
        <f t="shared" ref="K23:AG23" si="9">SUM(K21:K22)</f>
        <v>0</v>
      </c>
      <c r="L23" s="64">
        <f t="shared" si="9"/>
        <v>2</v>
      </c>
      <c r="M23" s="66">
        <f t="shared" si="9"/>
        <v>138407</v>
      </c>
      <c r="N23" s="64">
        <f t="shared" si="9"/>
        <v>9</v>
      </c>
      <c r="O23" s="65">
        <f t="shared" si="9"/>
        <v>0</v>
      </c>
      <c r="P23" s="64">
        <f t="shared" si="9"/>
        <v>0</v>
      </c>
      <c r="Q23" s="64">
        <f t="shared" si="9"/>
        <v>0</v>
      </c>
      <c r="R23" s="64">
        <f t="shared" si="9"/>
        <v>0</v>
      </c>
      <c r="S23" s="64">
        <f t="shared" si="9"/>
        <v>0</v>
      </c>
      <c r="T23" s="64">
        <f t="shared" si="9"/>
        <v>0</v>
      </c>
      <c r="U23" s="64">
        <f t="shared" si="9"/>
        <v>0</v>
      </c>
      <c r="V23" s="67">
        <f t="shared" si="9"/>
        <v>0</v>
      </c>
      <c r="W23" s="67">
        <f t="shared" si="9"/>
        <v>0</v>
      </c>
      <c r="X23" s="67">
        <f t="shared" si="9"/>
        <v>0</v>
      </c>
      <c r="Y23" s="67">
        <f t="shared" si="9"/>
        <v>0</v>
      </c>
      <c r="Z23" s="67">
        <f t="shared" si="9"/>
        <v>0</v>
      </c>
      <c r="AA23" s="67">
        <f t="shared" si="9"/>
        <v>0</v>
      </c>
      <c r="AB23" s="67">
        <f t="shared" si="9"/>
        <v>0.5</v>
      </c>
      <c r="AC23" s="67">
        <f t="shared" si="9"/>
        <v>0.5</v>
      </c>
      <c r="AD23" s="67">
        <f t="shared" si="9"/>
        <v>0</v>
      </c>
      <c r="AE23" s="67">
        <f t="shared" si="9"/>
        <v>2</v>
      </c>
      <c r="AF23" s="67">
        <f t="shared" si="9"/>
        <v>0</v>
      </c>
      <c r="AG23" s="67">
        <f t="shared" si="9"/>
        <v>0</v>
      </c>
      <c r="AH23" s="17">
        <f t="shared" ref="AH23" si="10">SUM(AH21:AH22)</f>
        <v>3</v>
      </c>
    </row>
    <row r="24" spans="1:34" ht="33.75" x14ac:dyDescent="0.25">
      <c r="A24" s="21" t="s">
        <v>45</v>
      </c>
      <c r="B24" s="22" t="s">
        <v>12</v>
      </c>
      <c r="C24" s="41">
        <v>1</v>
      </c>
      <c r="D24" s="18">
        <v>179974</v>
      </c>
      <c r="E24" s="22" t="s">
        <v>50</v>
      </c>
      <c r="F24" s="41">
        <v>1</v>
      </c>
      <c r="G24" s="41"/>
      <c r="H24" s="41"/>
      <c r="I24" s="18"/>
      <c r="J24" s="41"/>
      <c r="K24" s="41"/>
      <c r="L24" s="41">
        <v>1</v>
      </c>
      <c r="M24" s="71">
        <v>141895</v>
      </c>
      <c r="N24" s="18">
        <v>8</v>
      </c>
      <c r="O24" s="18"/>
      <c r="P24" s="70"/>
      <c r="Q24" s="21"/>
      <c r="R24" s="21"/>
      <c r="S24" s="21"/>
      <c r="T24" s="21"/>
      <c r="U24" s="21"/>
      <c r="V24" s="53"/>
      <c r="W24" s="53"/>
      <c r="X24" s="53"/>
      <c r="Y24" s="53"/>
      <c r="Z24" s="53"/>
      <c r="AA24" s="53"/>
      <c r="AB24" s="53">
        <v>2</v>
      </c>
      <c r="AC24" s="53">
        <v>1</v>
      </c>
      <c r="AD24" s="53">
        <v>0.5</v>
      </c>
      <c r="AE24" s="53">
        <v>2</v>
      </c>
      <c r="AF24" s="53"/>
      <c r="AG24" s="53"/>
      <c r="AH24" s="63">
        <v>5.5</v>
      </c>
    </row>
    <row r="25" spans="1:34" s="60" customFormat="1" ht="15" customHeight="1" x14ac:dyDescent="0.25">
      <c r="A25" s="118" t="s">
        <v>51</v>
      </c>
      <c r="B25" s="118"/>
      <c r="C25" s="64">
        <f>SUM(C24)</f>
        <v>1</v>
      </c>
      <c r="D25" s="118"/>
      <c r="E25" s="118"/>
      <c r="F25" s="64"/>
      <c r="G25" s="64"/>
      <c r="H25" s="64"/>
      <c r="I25" s="65">
        <f>SUM(I24)</f>
        <v>0</v>
      </c>
      <c r="J25" s="64">
        <f>SUM(J24)</f>
        <v>0</v>
      </c>
      <c r="K25" s="64">
        <f t="shared" ref="K25:N25" si="11">SUM(K24)</f>
        <v>0</v>
      </c>
      <c r="L25" s="64">
        <f t="shared" si="11"/>
        <v>1</v>
      </c>
      <c r="M25" s="66">
        <f t="shared" si="11"/>
        <v>141895</v>
      </c>
      <c r="N25" s="64">
        <f t="shared" si="11"/>
        <v>8</v>
      </c>
      <c r="O25" s="65">
        <f>SUM(O24)</f>
        <v>0</v>
      </c>
      <c r="P25" s="64">
        <f t="shared" ref="P25:AG25" si="12">SUM(P24)</f>
        <v>0</v>
      </c>
      <c r="Q25" s="64">
        <f t="shared" si="12"/>
        <v>0</v>
      </c>
      <c r="R25" s="64">
        <f t="shared" si="12"/>
        <v>0</v>
      </c>
      <c r="S25" s="64">
        <f t="shared" si="12"/>
        <v>0</v>
      </c>
      <c r="T25" s="64">
        <f t="shared" si="12"/>
        <v>0</v>
      </c>
      <c r="U25" s="64">
        <f t="shared" si="12"/>
        <v>0</v>
      </c>
      <c r="V25" s="67">
        <f t="shared" si="12"/>
        <v>0</v>
      </c>
      <c r="W25" s="67">
        <f t="shared" si="12"/>
        <v>0</v>
      </c>
      <c r="X25" s="67">
        <f t="shared" si="12"/>
        <v>0</v>
      </c>
      <c r="Y25" s="67">
        <f t="shared" si="12"/>
        <v>0</v>
      </c>
      <c r="Z25" s="67">
        <f t="shared" si="12"/>
        <v>0</v>
      </c>
      <c r="AA25" s="67">
        <f t="shared" si="12"/>
        <v>0</v>
      </c>
      <c r="AB25" s="67">
        <f t="shared" si="12"/>
        <v>2</v>
      </c>
      <c r="AC25" s="67">
        <f t="shared" si="12"/>
        <v>1</v>
      </c>
      <c r="AD25" s="67">
        <f t="shared" si="12"/>
        <v>0.5</v>
      </c>
      <c r="AE25" s="67">
        <f t="shared" si="12"/>
        <v>2</v>
      </c>
      <c r="AF25" s="67">
        <f t="shared" si="12"/>
        <v>0</v>
      </c>
      <c r="AG25" s="67">
        <f t="shared" si="12"/>
        <v>0</v>
      </c>
      <c r="AH25" s="17">
        <f>SUM(AH24)</f>
        <v>5.5</v>
      </c>
    </row>
    <row r="26" spans="1:34" s="60" customFormat="1" ht="22.5" x14ac:dyDescent="0.25">
      <c r="A26" s="21" t="s">
        <v>45</v>
      </c>
      <c r="B26" s="22" t="s">
        <v>13</v>
      </c>
      <c r="C26" s="41">
        <v>1</v>
      </c>
      <c r="D26" s="18">
        <v>179978</v>
      </c>
      <c r="E26" s="22" t="s">
        <v>52</v>
      </c>
      <c r="F26" s="41"/>
      <c r="G26" s="41"/>
      <c r="H26" s="41">
        <v>1</v>
      </c>
      <c r="I26" s="18"/>
      <c r="J26" s="41"/>
      <c r="K26" s="41">
        <v>1</v>
      </c>
      <c r="L26" s="41"/>
      <c r="M26" s="71">
        <v>79050</v>
      </c>
      <c r="N26" s="18">
        <v>3</v>
      </c>
      <c r="O26" s="18"/>
      <c r="P26" s="70"/>
      <c r="Q26" s="44"/>
      <c r="R26" s="44"/>
      <c r="S26" s="44"/>
      <c r="T26" s="44"/>
      <c r="U26" s="44"/>
      <c r="V26" s="59"/>
      <c r="W26" s="53">
        <v>3</v>
      </c>
      <c r="X26" s="59"/>
      <c r="Y26" s="59"/>
      <c r="Z26" s="53"/>
      <c r="AA26" s="53"/>
      <c r="AB26" s="53"/>
      <c r="AC26" s="53">
        <v>1</v>
      </c>
      <c r="AD26" s="59"/>
      <c r="AE26" s="59"/>
      <c r="AF26" s="59"/>
      <c r="AG26" s="59"/>
      <c r="AH26" s="63">
        <v>4</v>
      </c>
    </row>
    <row r="27" spans="1:34" s="60" customFormat="1" ht="45" x14ac:dyDescent="0.25">
      <c r="A27" s="21" t="s">
        <v>45</v>
      </c>
      <c r="B27" s="22" t="s">
        <v>13</v>
      </c>
      <c r="C27" s="41">
        <v>1</v>
      </c>
      <c r="D27" s="18">
        <v>179979</v>
      </c>
      <c r="E27" s="22" t="s">
        <v>53</v>
      </c>
      <c r="F27" s="41"/>
      <c r="G27" s="41">
        <v>1</v>
      </c>
      <c r="H27" s="41"/>
      <c r="I27" s="18"/>
      <c r="J27" s="41"/>
      <c r="K27" s="41"/>
      <c r="L27" s="41">
        <v>1</v>
      </c>
      <c r="M27" s="72">
        <v>110870</v>
      </c>
      <c r="N27" s="49">
        <v>3</v>
      </c>
      <c r="O27" s="18"/>
      <c r="P27" s="70"/>
      <c r="Q27" s="44"/>
      <c r="R27" s="44"/>
      <c r="S27" s="44"/>
      <c r="T27" s="44"/>
      <c r="U27" s="44"/>
      <c r="V27" s="59"/>
      <c r="W27" s="59"/>
      <c r="X27" s="59"/>
      <c r="Y27" s="59"/>
      <c r="Z27" s="53">
        <v>1</v>
      </c>
      <c r="AA27" s="53"/>
      <c r="AB27" s="53"/>
      <c r="AC27" s="53"/>
      <c r="AD27" s="59"/>
      <c r="AE27" s="59"/>
      <c r="AF27" s="59"/>
      <c r="AG27" s="59"/>
      <c r="AH27" s="63">
        <v>1</v>
      </c>
    </row>
    <row r="28" spans="1:34" s="60" customFormat="1" ht="22.5" x14ac:dyDescent="0.25">
      <c r="A28" s="21" t="s">
        <v>29</v>
      </c>
      <c r="B28" s="22" t="s">
        <v>13</v>
      </c>
      <c r="C28" s="41">
        <v>1</v>
      </c>
      <c r="D28" s="18">
        <v>185654</v>
      </c>
      <c r="E28" s="56" t="s">
        <v>54</v>
      </c>
      <c r="F28" s="57">
        <v>1</v>
      </c>
      <c r="G28" s="57"/>
      <c r="H28" s="57"/>
      <c r="I28" s="18"/>
      <c r="J28" s="57"/>
      <c r="K28" s="57"/>
      <c r="L28" s="57">
        <v>1</v>
      </c>
      <c r="M28" s="48">
        <v>132330</v>
      </c>
      <c r="N28" s="49">
        <v>3</v>
      </c>
      <c r="O28" s="18"/>
      <c r="P28" s="21"/>
      <c r="Q28" s="44"/>
      <c r="R28" s="44"/>
      <c r="S28" s="44"/>
      <c r="T28" s="44"/>
      <c r="U28" s="44"/>
      <c r="V28" s="59"/>
      <c r="W28" s="59"/>
      <c r="X28" s="59"/>
      <c r="Y28" s="59"/>
      <c r="Z28" s="53">
        <v>1</v>
      </c>
      <c r="AA28" s="53"/>
      <c r="AB28" s="53"/>
      <c r="AC28" s="53"/>
      <c r="AD28" s="59"/>
      <c r="AE28" s="59"/>
      <c r="AF28" s="59"/>
      <c r="AG28" s="59"/>
      <c r="AH28" s="63">
        <v>1</v>
      </c>
    </row>
    <row r="29" spans="1:34" s="60" customFormat="1" ht="22.5" x14ac:dyDescent="0.25">
      <c r="A29" s="21" t="s">
        <v>39</v>
      </c>
      <c r="B29" s="22" t="s">
        <v>13</v>
      </c>
      <c r="C29" s="41">
        <v>1</v>
      </c>
      <c r="D29" s="18">
        <v>955151</v>
      </c>
      <c r="E29" s="61" t="s">
        <v>55</v>
      </c>
      <c r="F29" s="62">
        <v>1</v>
      </c>
      <c r="G29" s="62"/>
      <c r="H29" s="62"/>
      <c r="I29" s="18"/>
      <c r="J29" s="62"/>
      <c r="K29" s="62">
        <v>1</v>
      </c>
      <c r="L29" s="62"/>
      <c r="M29" s="71">
        <v>15301</v>
      </c>
      <c r="N29" s="18">
        <v>2</v>
      </c>
      <c r="O29" s="18">
        <v>1</v>
      </c>
      <c r="P29" s="44"/>
      <c r="Q29" s="44"/>
      <c r="R29" s="44"/>
      <c r="S29" s="44"/>
      <c r="T29" s="44"/>
      <c r="U29" s="44"/>
      <c r="V29" s="59"/>
      <c r="W29" s="59"/>
      <c r="X29" s="59"/>
      <c r="Y29" s="59"/>
      <c r="Z29" s="53">
        <v>1</v>
      </c>
      <c r="AA29" s="53"/>
      <c r="AB29" s="53"/>
      <c r="AC29" s="53"/>
      <c r="AD29" s="59"/>
      <c r="AE29" s="59"/>
      <c r="AF29" s="59"/>
      <c r="AG29" s="59"/>
      <c r="AH29" s="63">
        <v>1</v>
      </c>
    </row>
    <row r="30" spans="1:34" s="60" customFormat="1" ht="15" customHeight="1" x14ac:dyDescent="0.25">
      <c r="A30" s="118" t="s">
        <v>56</v>
      </c>
      <c r="B30" s="118"/>
      <c r="C30" s="64">
        <f>SUM(C26:C29)</f>
        <v>4</v>
      </c>
      <c r="D30" s="118"/>
      <c r="E30" s="118"/>
      <c r="F30" s="64">
        <f>SUM(F26:F29)</f>
        <v>2</v>
      </c>
      <c r="G30" s="64">
        <f>SUM(G26:G29)</f>
        <v>1</v>
      </c>
      <c r="H30" s="64">
        <f>SUM(H26:H29)</f>
        <v>1</v>
      </c>
      <c r="I30" s="65">
        <f t="shared" ref="I30" si="13">SUM(I26:I29)</f>
        <v>0</v>
      </c>
      <c r="J30" s="64">
        <f>SUM(J26:J29)</f>
        <v>0</v>
      </c>
      <c r="K30" s="64">
        <f t="shared" ref="K30:AG30" si="14">SUM(K26:K29)</f>
        <v>2</v>
      </c>
      <c r="L30" s="64">
        <f t="shared" si="14"/>
        <v>2</v>
      </c>
      <c r="M30" s="66">
        <f t="shared" si="14"/>
        <v>337551</v>
      </c>
      <c r="N30" s="64">
        <f t="shared" si="14"/>
        <v>11</v>
      </c>
      <c r="O30" s="65">
        <f t="shared" si="14"/>
        <v>1</v>
      </c>
      <c r="P30" s="64">
        <f t="shared" si="14"/>
        <v>0</v>
      </c>
      <c r="Q30" s="64">
        <f t="shared" si="14"/>
        <v>0</v>
      </c>
      <c r="R30" s="64">
        <f t="shared" si="14"/>
        <v>0</v>
      </c>
      <c r="S30" s="64">
        <f t="shared" si="14"/>
        <v>0</v>
      </c>
      <c r="T30" s="64">
        <f t="shared" si="14"/>
        <v>0</v>
      </c>
      <c r="U30" s="64">
        <f t="shared" si="14"/>
        <v>0</v>
      </c>
      <c r="V30" s="67">
        <f t="shared" si="14"/>
        <v>0</v>
      </c>
      <c r="W30" s="67">
        <f t="shared" si="14"/>
        <v>3</v>
      </c>
      <c r="X30" s="67">
        <f t="shared" si="14"/>
        <v>0</v>
      </c>
      <c r="Y30" s="67">
        <f t="shared" si="14"/>
        <v>0</v>
      </c>
      <c r="Z30" s="67">
        <f t="shared" si="14"/>
        <v>3</v>
      </c>
      <c r="AA30" s="67">
        <f t="shared" si="14"/>
        <v>0</v>
      </c>
      <c r="AB30" s="67">
        <f t="shared" si="14"/>
        <v>0</v>
      </c>
      <c r="AC30" s="67">
        <f t="shared" si="14"/>
        <v>1</v>
      </c>
      <c r="AD30" s="67">
        <f t="shared" si="14"/>
        <v>0</v>
      </c>
      <c r="AE30" s="67">
        <f t="shared" si="14"/>
        <v>0</v>
      </c>
      <c r="AF30" s="67">
        <f t="shared" si="14"/>
        <v>0</v>
      </c>
      <c r="AG30" s="67">
        <f t="shared" si="14"/>
        <v>0</v>
      </c>
      <c r="AH30" s="17">
        <f t="shared" ref="AH30" si="15">SUM(AH26:AH29)</f>
        <v>7</v>
      </c>
    </row>
    <row r="31" spans="1:34" ht="67.5" x14ac:dyDescent="0.25">
      <c r="A31" s="21" t="s">
        <v>45</v>
      </c>
      <c r="B31" s="22" t="s">
        <v>57</v>
      </c>
      <c r="C31" s="41">
        <v>1</v>
      </c>
      <c r="D31" s="18">
        <v>179989</v>
      </c>
      <c r="E31" s="22" t="s">
        <v>58</v>
      </c>
      <c r="F31" s="41"/>
      <c r="G31" s="41"/>
      <c r="H31" s="41"/>
      <c r="I31" s="2"/>
      <c r="J31" s="41"/>
      <c r="K31" s="41">
        <v>1</v>
      </c>
      <c r="L31" s="41"/>
      <c r="M31" s="71">
        <v>48800</v>
      </c>
      <c r="N31" s="18">
        <v>4</v>
      </c>
      <c r="O31" s="2"/>
      <c r="P31" s="70"/>
      <c r="Q31" s="21"/>
      <c r="R31" s="21"/>
      <c r="S31" s="21"/>
      <c r="T31" s="21"/>
      <c r="U31" s="21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1"/>
    </row>
    <row r="32" spans="1:34" s="60" customFormat="1" ht="15" customHeight="1" x14ac:dyDescent="0.25">
      <c r="A32" s="118" t="s">
        <v>59</v>
      </c>
      <c r="B32" s="118"/>
      <c r="C32" s="64">
        <f>SUM(C31)</f>
        <v>1</v>
      </c>
      <c r="D32" s="118"/>
      <c r="E32" s="118"/>
      <c r="F32" s="65">
        <f t="shared" ref="F32:H32" si="16">SUM(F31)</f>
        <v>0</v>
      </c>
      <c r="G32" s="65">
        <f t="shared" si="16"/>
        <v>0</v>
      </c>
      <c r="H32" s="65">
        <f t="shared" si="16"/>
        <v>0</v>
      </c>
      <c r="I32" s="65">
        <f t="shared" ref="I32" si="17">SUM(I31)</f>
        <v>0</v>
      </c>
      <c r="J32" s="64">
        <f>SUM(J31)</f>
        <v>0</v>
      </c>
      <c r="K32" s="64">
        <f t="shared" ref="K32:AG32" si="18">SUM(K31)</f>
        <v>1</v>
      </c>
      <c r="L32" s="64">
        <f t="shared" si="18"/>
        <v>0</v>
      </c>
      <c r="M32" s="66">
        <f t="shared" si="18"/>
        <v>48800</v>
      </c>
      <c r="N32" s="64">
        <f t="shared" si="18"/>
        <v>4</v>
      </c>
      <c r="O32" s="65">
        <f t="shared" si="18"/>
        <v>0</v>
      </c>
      <c r="P32" s="64">
        <f t="shared" si="18"/>
        <v>0</v>
      </c>
      <c r="Q32" s="64">
        <f t="shared" si="18"/>
        <v>0</v>
      </c>
      <c r="R32" s="64">
        <f t="shared" si="18"/>
        <v>0</v>
      </c>
      <c r="S32" s="64">
        <f t="shared" si="18"/>
        <v>0</v>
      </c>
      <c r="T32" s="64">
        <f t="shared" si="18"/>
        <v>0</v>
      </c>
      <c r="U32" s="64">
        <f t="shared" si="18"/>
        <v>0</v>
      </c>
      <c r="V32" s="67">
        <f t="shared" si="18"/>
        <v>0</v>
      </c>
      <c r="W32" s="67">
        <f t="shared" si="18"/>
        <v>0</v>
      </c>
      <c r="X32" s="67">
        <f t="shared" si="18"/>
        <v>0</v>
      </c>
      <c r="Y32" s="67">
        <f t="shared" si="18"/>
        <v>0</v>
      </c>
      <c r="Z32" s="67">
        <f t="shared" si="18"/>
        <v>0</v>
      </c>
      <c r="AA32" s="67">
        <f t="shared" si="18"/>
        <v>0</v>
      </c>
      <c r="AB32" s="67">
        <f t="shared" si="18"/>
        <v>0</v>
      </c>
      <c r="AC32" s="67">
        <f t="shared" si="18"/>
        <v>0</v>
      </c>
      <c r="AD32" s="67">
        <f t="shared" si="18"/>
        <v>0</v>
      </c>
      <c r="AE32" s="67">
        <f t="shared" si="18"/>
        <v>0</v>
      </c>
      <c r="AF32" s="67">
        <f t="shared" si="18"/>
        <v>0</v>
      </c>
      <c r="AG32" s="67">
        <f t="shared" si="18"/>
        <v>0</v>
      </c>
      <c r="AH32" s="17">
        <f t="shared" ref="AH32" si="19">SUM(AH31)</f>
        <v>0</v>
      </c>
    </row>
    <row r="33" spans="1:34" ht="22.5" x14ac:dyDescent="0.25">
      <c r="A33" s="21" t="s">
        <v>26</v>
      </c>
      <c r="B33" s="22" t="s">
        <v>60</v>
      </c>
      <c r="C33" s="41">
        <v>1</v>
      </c>
      <c r="D33" s="18">
        <v>175395</v>
      </c>
      <c r="E33" s="46" t="s">
        <v>61</v>
      </c>
      <c r="F33" s="41">
        <v>1</v>
      </c>
      <c r="G33" s="41"/>
      <c r="H33" s="41"/>
      <c r="I33" s="18"/>
      <c r="J33" s="41"/>
      <c r="K33" s="41"/>
      <c r="L33" s="41">
        <v>1</v>
      </c>
      <c r="M33" s="71">
        <v>123000</v>
      </c>
      <c r="N33" s="49">
        <v>8</v>
      </c>
      <c r="O33" s="18"/>
      <c r="P33" s="21"/>
      <c r="Q33" s="21"/>
      <c r="R33" s="21"/>
      <c r="S33" s="21"/>
      <c r="T33" s="21"/>
      <c r="U33" s="21"/>
      <c r="V33" s="53"/>
      <c r="W33" s="53"/>
      <c r="X33" s="53"/>
      <c r="Y33" s="53"/>
      <c r="Z33" s="53"/>
      <c r="AA33" s="53"/>
      <c r="AB33" s="53"/>
      <c r="AC33" s="53">
        <v>1.33</v>
      </c>
      <c r="AD33" s="53"/>
      <c r="AE33" s="53">
        <v>1</v>
      </c>
      <c r="AF33" s="53"/>
      <c r="AG33" s="53"/>
      <c r="AH33" s="63">
        <v>2.33</v>
      </c>
    </row>
    <row r="34" spans="1:34" ht="22.5" x14ac:dyDescent="0.25">
      <c r="A34" s="21" t="s">
        <v>26</v>
      </c>
      <c r="B34" s="22" t="s">
        <v>60</v>
      </c>
      <c r="C34" s="41">
        <v>1</v>
      </c>
      <c r="D34" s="18">
        <v>175396</v>
      </c>
      <c r="E34" s="46" t="s">
        <v>62</v>
      </c>
      <c r="F34" s="41">
        <v>1</v>
      </c>
      <c r="G34" s="41"/>
      <c r="H34" s="41"/>
      <c r="I34" s="18"/>
      <c r="J34" s="41"/>
      <c r="K34" s="41"/>
      <c r="L34" s="41">
        <v>1</v>
      </c>
      <c r="M34" s="71">
        <v>67350</v>
      </c>
      <c r="N34" s="49">
        <v>5</v>
      </c>
      <c r="O34" s="18"/>
      <c r="P34" s="21"/>
      <c r="Q34" s="21"/>
      <c r="R34" s="21"/>
      <c r="S34" s="21"/>
      <c r="T34" s="21"/>
      <c r="U34" s="21"/>
      <c r="V34" s="53"/>
      <c r="W34" s="53"/>
      <c r="X34" s="53"/>
      <c r="Y34" s="53"/>
      <c r="Z34" s="53"/>
      <c r="AA34" s="73">
        <v>0.19</v>
      </c>
      <c r="AB34" s="53">
        <v>1.86</v>
      </c>
      <c r="AC34" s="73">
        <v>0.66</v>
      </c>
      <c r="AD34" s="53"/>
      <c r="AE34" s="73">
        <v>0.4</v>
      </c>
      <c r="AF34" s="53"/>
      <c r="AG34" s="53"/>
      <c r="AH34" s="63">
        <v>3.11</v>
      </c>
    </row>
    <row r="35" spans="1:34" ht="22.5" x14ac:dyDescent="0.25">
      <c r="A35" s="21" t="s">
        <v>45</v>
      </c>
      <c r="B35" s="22" t="s">
        <v>15</v>
      </c>
      <c r="C35" s="41">
        <v>1</v>
      </c>
      <c r="D35" s="18">
        <v>179981</v>
      </c>
      <c r="E35" s="22" t="s">
        <v>63</v>
      </c>
      <c r="F35" s="41">
        <v>1</v>
      </c>
      <c r="G35" s="41"/>
      <c r="H35" s="41"/>
      <c r="I35" s="18"/>
      <c r="J35" s="41"/>
      <c r="K35" s="41">
        <v>1</v>
      </c>
      <c r="L35" s="41"/>
      <c r="M35" s="71">
        <v>40255</v>
      </c>
      <c r="N35" s="49">
        <v>2</v>
      </c>
      <c r="O35" s="18"/>
      <c r="P35" s="70"/>
      <c r="Q35" s="21"/>
      <c r="R35" s="21"/>
      <c r="S35" s="21"/>
      <c r="T35" s="21"/>
      <c r="U35" s="21"/>
      <c r="V35" s="53"/>
      <c r="W35" s="53"/>
      <c r="X35" s="53"/>
      <c r="Y35" s="53"/>
      <c r="Z35" s="53"/>
      <c r="AA35" s="53"/>
      <c r="AB35" s="53">
        <v>1</v>
      </c>
      <c r="AC35" s="53"/>
      <c r="AD35" s="53"/>
      <c r="AE35" s="53">
        <v>1</v>
      </c>
      <c r="AF35" s="53"/>
      <c r="AG35" s="53"/>
      <c r="AH35" s="63">
        <v>2</v>
      </c>
    </row>
    <row r="36" spans="1:34" ht="22.5" x14ac:dyDescent="0.25">
      <c r="A36" s="21" t="s">
        <v>45</v>
      </c>
      <c r="B36" s="22" t="s">
        <v>15</v>
      </c>
      <c r="C36" s="41">
        <v>1</v>
      </c>
      <c r="D36" s="18">
        <v>179983</v>
      </c>
      <c r="E36" s="22" t="s">
        <v>64</v>
      </c>
      <c r="F36" s="41"/>
      <c r="G36" s="41">
        <v>1</v>
      </c>
      <c r="H36" s="41"/>
      <c r="I36" s="18"/>
      <c r="J36" s="41"/>
      <c r="K36" s="41"/>
      <c r="L36" s="41">
        <v>1</v>
      </c>
      <c r="M36" s="71">
        <v>37690</v>
      </c>
      <c r="N36" s="49">
        <v>2</v>
      </c>
      <c r="O36" s="18"/>
      <c r="P36" s="70"/>
      <c r="Q36" s="21"/>
      <c r="R36" s="21"/>
      <c r="S36" s="21"/>
      <c r="T36" s="74">
        <v>15580</v>
      </c>
      <c r="U36" s="21"/>
      <c r="V36" s="53"/>
      <c r="W36" s="53">
        <v>4</v>
      </c>
      <c r="X36" s="73">
        <v>2.2000000000000002</v>
      </c>
      <c r="Y36" s="53">
        <v>1</v>
      </c>
      <c r="Z36" s="53"/>
      <c r="AA36" s="53"/>
      <c r="AB36" s="53"/>
      <c r="AC36" s="53"/>
      <c r="AD36" s="53"/>
      <c r="AE36" s="53"/>
      <c r="AF36" s="53"/>
      <c r="AG36" s="53"/>
      <c r="AH36" s="63">
        <v>7.2</v>
      </c>
    </row>
    <row r="37" spans="1:34" s="60" customFormat="1" ht="22.5" x14ac:dyDescent="0.25">
      <c r="A37" s="21" t="s">
        <v>39</v>
      </c>
      <c r="B37" s="22" t="s">
        <v>15</v>
      </c>
      <c r="C37" s="41">
        <v>1</v>
      </c>
      <c r="D37" s="18">
        <v>955155</v>
      </c>
      <c r="E37" s="61" t="s">
        <v>65</v>
      </c>
      <c r="F37" s="62">
        <v>1</v>
      </c>
      <c r="G37" s="62"/>
      <c r="H37" s="62"/>
      <c r="I37" s="18"/>
      <c r="J37" s="62">
        <v>1</v>
      </c>
      <c r="K37" s="62"/>
      <c r="L37" s="62"/>
      <c r="M37" s="72">
        <v>15687</v>
      </c>
      <c r="N37" s="49">
        <v>1</v>
      </c>
      <c r="O37" s="18"/>
      <c r="P37" s="21"/>
      <c r="Q37" s="44"/>
      <c r="R37" s="44"/>
      <c r="S37" s="44"/>
      <c r="T37" s="74">
        <v>200</v>
      </c>
      <c r="U37" s="44"/>
      <c r="V37" s="59"/>
      <c r="W37" s="59"/>
      <c r="X37" s="59"/>
      <c r="Y37" s="59"/>
      <c r="Z37" s="59"/>
      <c r="AA37" s="59"/>
      <c r="AB37" s="59"/>
      <c r="AC37" s="59"/>
      <c r="AD37" s="59"/>
      <c r="AE37" s="53">
        <v>1</v>
      </c>
      <c r="AF37" s="59"/>
      <c r="AG37" s="59"/>
      <c r="AH37" s="63">
        <v>1</v>
      </c>
    </row>
    <row r="38" spans="1:34" s="60" customFormat="1" ht="15" customHeight="1" x14ac:dyDescent="0.25">
      <c r="A38" s="118" t="s">
        <v>66</v>
      </c>
      <c r="B38" s="118"/>
      <c r="C38" s="64">
        <f>SUM(C33:C37)</f>
        <v>5</v>
      </c>
      <c r="D38" s="118"/>
      <c r="E38" s="118"/>
      <c r="F38" s="64">
        <f>SUM(F33:F37)</f>
        <v>4</v>
      </c>
      <c r="G38" s="64">
        <f>SUM(G33:G37)</f>
        <v>1</v>
      </c>
      <c r="H38" s="64">
        <f>SUM(H33:H37)</f>
        <v>0</v>
      </c>
      <c r="I38" s="65">
        <f t="shared" ref="I38" si="20">SUM(I33:I37)</f>
        <v>0</v>
      </c>
      <c r="J38" s="64">
        <f>SUM(J33:J37)</f>
        <v>1</v>
      </c>
      <c r="K38" s="64">
        <f t="shared" ref="K38:AG38" si="21">SUM(K33:K37)</f>
        <v>1</v>
      </c>
      <c r="L38" s="64">
        <f t="shared" si="21"/>
        <v>3</v>
      </c>
      <c r="M38" s="66">
        <f t="shared" si="21"/>
        <v>283982</v>
      </c>
      <c r="N38" s="64">
        <f t="shared" si="21"/>
        <v>18</v>
      </c>
      <c r="O38" s="65">
        <f t="shared" si="21"/>
        <v>0</v>
      </c>
      <c r="P38" s="64">
        <f t="shared" si="21"/>
        <v>0</v>
      </c>
      <c r="Q38" s="64">
        <f t="shared" si="21"/>
        <v>0</v>
      </c>
      <c r="R38" s="64">
        <f t="shared" si="21"/>
        <v>0</v>
      </c>
      <c r="S38" s="64">
        <f t="shared" si="21"/>
        <v>0</v>
      </c>
      <c r="T38" s="75">
        <f t="shared" si="21"/>
        <v>15780</v>
      </c>
      <c r="U38" s="64">
        <f t="shared" si="21"/>
        <v>0</v>
      </c>
      <c r="V38" s="67">
        <f t="shared" si="21"/>
        <v>0</v>
      </c>
      <c r="W38" s="67">
        <f t="shared" si="21"/>
        <v>4</v>
      </c>
      <c r="X38" s="67">
        <f t="shared" si="21"/>
        <v>2.2000000000000002</v>
      </c>
      <c r="Y38" s="67">
        <f t="shared" si="21"/>
        <v>1</v>
      </c>
      <c r="Z38" s="67">
        <f t="shared" si="21"/>
        <v>0</v>
      </c>
      <c r="AA38" s="67">
        <f t="shared" si="21"/>
        <v>0.19</v>
      </c>
      <c r="AB38" s="67">
        <f t="shared" si="21"/>
        <v>2.8600000000000003</v>
      </c>
      <c r="AC38" s="67">
        <f t="shared" si="21"/>
        <v>1.9900000000000002</v>
      </c>
      <c r="AD38" s="67">
        <f t="shared" si="21"/>
        <v>0</v>
      </c>
      <c r="AE38" s="67">
        <f t="shared" si="21"/>
        <v>3.4</v>
      </c>
      <c r="AF38" s="67">
        <f t="shared" si="21"/>
        <v>0</v>
      </c>
      <c r="AG38" s="67">
        <f t="shared" si="21"/>
        <v>0</v>
      </c>
      <c r="AH38" s="17">
        <f t="shared" ref="AH38" si="22">SUM(AH33:AH37)</f>
        <v>15.64</v>
      </c>
    </row>
    <row r="39" spans="1:34" ht="22.5" x14ac:dyDescent="0.25">
      <c r="A39" s="21" t="s">
        <v>45</v>
      </c>
      <c r="B39" s="22" t="s">
        <v>67</v>
      </c>
      <c r="C39" s="41">
        <v>1</v>
      </c>
      <c r="D39" s="18">
        <v>179991</v>
      </c>
      <c r="E39" s="22" t="s">
        <v>68</v>
      </c>
      <c r="F39" s="41"/>
      <c r="G39" s="41"/>
      <c r="H39" s="41"/>
      <c r="I39" s="18"/>
      <c r="J39" s="41">
        <v>1</v>
      </c>
      <c r="K39" s="41"/>
      <c r="L39" s="41"/>
      <c r="M39" s="71">
        <v>57925.65</v>
      </c>
      <c r="N39" s="18">
        <v>2</v>
      </c>
      <c r="O39" s="2"/>
      <c r="P39" s="70"/>
      <c r="Q39" s="21"/>
      <c r="R39" s="21"/>
      <c r="S39" s="21"/>
      <c r="T39" s="21"/>
      <c r="U39" s="74">
        <v>400</v>
      </c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1"/>
    </row>
    <row r="40" spans="1:34" ht="22.5" x14ac:dyDescent="0.25">
      <c r="A40" s="21" t="s">
        <v>45</v>
      </c>
      <c r="B40" s="22" t="s">
        <v>67</v>
      </c>
      <c r="C40" s="41">
        <v>1</v>
      </c>
      <c r="D40" s="18">
        <v>179992</v>
      </c>
      <c r="E40" s="22" t="s">
        <v>69</v>
      </c>
      <c r="F40" s="41"/>
      <c r="G40" s="41"/>
      <c r="H40" s="41"/>
      <c r="I40" s="18"/>
      <c r="J40" s="41"/>
      <c r="K40" s="41"/>
      <c r="L40" s="41">
        <v>1</v>
      </c>
      <c r="M40" s="71">
        <v>95608</v>
      </c>
      <c r="N40" s="18">
        <v>1</v>
      </c>
      <c r="O40" s="2"/>
      <c r="P40" s="70"/>
      <c r="Q40" s="21"/>
      <c r="R40" s="21"/>
      <c r="S40" s="21"/>
      <c r="T40" s="21"/>
      <c r="U40" s="74">
        <v>400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1"/>
    </row>
    <row r="41" spans="1:34" ht="33.75" x14ac:dyDescent="0.25">
      <c r="A41" s="21" t="s">
        <v>45</v>
      </c>
      <c r="B41" s="22" t="s">
        <v>67</v>
      </c>
      <c r="C41" s="41">
        <v>1</v>
      </c>
      <c r="D41" s="18">
        <v>179994</v>
      </c>
      <c r="E41" s="22" t="s">
        <v>70</v>
      </c>
      <c r="F41" s="41"/>
      <c r="G41" s="41"/>
      <c r="H41" s="41"/>
      <c r="I41" s="18"/>
      <c r="J41" s="41">
        <v>1</v>
      </c>
      <c r="K41" s="41"/>
      <c r="L41" s="41"/>
      <c r="M41" s="71">
        <v>78312.289999999994</v>
      </c>
      <c r="N41" s="18">
        <v>2</v>
      </c>
      <c r="O41" s="2"/>
      <c r="P41" s="70"/>
      <c r="Q41" s="21"/>
      <c r="R41" s="21"/>
      <c r="S41" s="21"/>
      <c r="T41" s="21"/>
      <c r="U41" s="74">
        <v>400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1"/>
    </row>
    <row r="42" spans="1:34" ht="45" x14ac:dyDescent="0.25">
      <c r="A42" s="21" t="s">
        <v>45</v>
      </c>
      <c r="B42" s="22" t="s">
        <v>67</v>
      </c>
      <c r="C42" s="41">
        <v>1</v>
      </c>
      <c r="D42" s="18">
        <v>179995</v>
      </c>
      <c r="E42" s="22" t="s">
        <v>71</v>
      </c>
      <c r="F42" s="41"/>
      <c r="G42" s="41"/>
      <c r="H42" s="41"/>
      <c r="I42" s="18"/>
      <c r="J42" s="41"/>
      <c r="K42" s="41"/>
      <c r="L42" s="41">
        <v>1</v>
      </c>
      <c r="M42" s="71">
        <v>58336.63</v>
      </c>
      <c r="N42" s="18">
        <v>2</v>
      </c>
      <c r="O42" s="2"/>
      <c r="P42" s="70"/>
      <c r="Q42" s="21"/>
      <c r="R42" s="21"/>
      <c r="S42" s="21"/>
      <c r="T42" s="21"/>
      <c r="U42" s="74">
        <v>400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1"/>
    </row>
    <row r="43" spans="1:34" s="60" customFormat="1" ht="15" customHeight="1" x14ac:dyDescent="0.25">
      <c r="A43" s="118" t="s">
        <v>72</v>
      </c>
      <c r="B43" s="118"/>
      <c r="C43" s="64">
        <f>SUM(C39:C42)</f>
        <v>4</v>
      </c>
      <c r="D43" s="118"/>
      <c r="E43" s="118"/>
      <c r="F43" s="64"/>
      <c r="G43" s="64"/>
      <c r="H43" s="64"/>
      <c r="I43" s="65"/>
      <c r="J43" s="64">
        <f>SUM(J39:J42)</f>
        <v>2</v>
      </c>
      <c r="K43" s="64">
        <f t="shared" ref="K43:AG43" si="23">SUM(K39:K42)</f>
        <v>0</v>
      </c>
      <c r="L43" s="64">
        <f t="shared" si="23"/>
        <v>2</v>
      </c>
      <c r="M43" s="66">
        <f t="shared" si="23"/>
        <v>290182.57</v>
      </c>
      <c r="N43" s="64">
        <f t="shared" si="23"/>
        <v>7</v>
      </c>
      <c r="O43" s="65">
        <f t="shared" si="23"/>
        <v>0</v>
      </c>
      <c r="P43" s="65">
        <f t="shared" si="23"/>
        <v>0</v>
      </c>
      <c r="Q43" s="65">
        <f t="shared" si="23"/>
        <v>0</v>
      </c>
      <c r="R43" s="65">
        <f t="shared" si="23"/>
        <v>0</v>
      </c>
      <c r="S43" s="65">
        <f t="shared" si="23"/>
        <v>0</v>
      </c>
      <c r="T43" s="65">
        <f t="shared" si="23"/>
        <v>0</v>
      </c>
      <c r="U43" s="65">
        <f t="shared" si="23"/>
        <v>1600</v>
      </c>
      <c r="V43" s="67">
        <f t="shared" si="23"/>
        <v>0</v>
      </c>
      <c r="W43" s="67">
        <f t="shared" si="23"/>
        <v>0</v>
      </c>
      <c r="X43" s="67">
        <f t="shared" si="23"/>
        <v>0</v>
      </c>
      <c r="Y43" s="67">
        <f t="shared" si="23"/>
        <v>0</v>
      </c>
      <c r="Z43" s="67">
        <f t="shared" si="23"/>
        <v>0</v>
      </c>
      <c r="AA43" s="67">
        <f t="shared" si="23"/>
        <v>0</v>
      </c>
      <c r="AB43" s="67">
        <f t="shared" si="23"/>
        <v>0</v>
      </c>
      <c r="AC43" s="67">
        <f t="shared" si="23"/>
        <v>0</v>
      </c>
      <c r="AD43" s="67">
        <f t="shared" si="23"/>
        <v>0</v>
      </c>
      <c r="AE43" s="67">
        <f t="shared" si="23"/>
        <v>0</v>
      </c>
      <c r="AF43" s="67">
        <f t="shared" si="23"/>
        <v>0</v>
      </c>
      <c r="AG43" s="67">
        <f t="shared" si="23"/>
        <v>0</v>
      </c>
      <c r="AH43" s="17">
        <f t="shared" ref="AH43" si="24">SUM(AH39:AH42)</f>
        <v>0</v>
      </c>
    </row>
    <row r="44" spans="1:34" ht="56.25" x14ac:dyDescent="0.25">
      <c r="A44" s="44" t="s">
        <v>26</v>
      </c>
      <c r="B44" s="22" t="s">
        <v>16</v>
      </c>
      <c r="C44" s="41">
        <v>1</v>
      </c>
      <c r="D44" s="18">
        <v>175373</v>
      </c>
      <c r="E44" s="46" t="s">
        <v>73</v>
      </c>
      <c r="F44" s="41"/>
      <c r="G44" s="41"/>
      <c r="H44" s="41"/>
      <c r="I44" s="18"/>
      <c r="J44" s="41"/>
      <c r="K44" s="41">
        <v>1</v>
      </c>
      <c r="L44" s="41"/>
      <c r="M44" s="71">
        <v>23500</v>
      </c>
      <c r="N44" s="49">
        <v>3</v>
      </c>
      <c r="O44" s="70"/>
      <c r="P44" s="21"/>
      <c r="Q44" s="21"/>
      <c r="R44" s="21"/>
      <c r="S44" s="21"/>
      <c r="T44" s="21"/>
      <c r="U44" s="76">
        <v>400</v>
      </c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77"/>
    </row>
    <row r="45" spans="1:34" ht="22.5" x14ac:dyDescent="0.25">
      <c r="A45" s="21" t="s">
        <v>45</v>
      </c>
      <c r="B45" s="22" t="s">
        <v>16</v>
      </c>
      <c r="C45" s="41">
        <v>1</v>
      </c>
      <c r="D45" s="18">
        <v>180196</v>
      </c>
      <c r="E45" s="78" t="s">
        <v>74</v>
      </c>
      <c r="F45" s="41"/>
      <c r="G45" s="41"/>
      <c r="H45" s="41"/>
      <c r="I45" s="18"/>
      <c r="J45" s="41"/>
      <c r="K45" s="41"/>
      <c r="L45" s="41">
        <v>1</v>
      </c>
      <c r="M45" s="71">
        <v>65402.83</v>
      </c>
      <c r="N45" s="49">
        <v>5</v>
      </c>
      <c r="O45" s="70"/>
      <c r="P45" s="70"/>
      <c r="Q45" s="21"/>
      <c r="R45" s="21"/>
      <c r="S45" s="21"/>
      <c r="T45" s="21"/>
      <c r="U45" s="76">
        <v>15000</v>
      </c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77"/>
    </row>
    <row r="46" spans="1:34" s="60" customFormat="1" ht="33.75" x14ac:dyDescent="0.25">
      <c r="A46" s="21" t="s">
        <v>45</v>
      </c>
      <c r="B46" s="22" t="s">
        <v>16</v>
      </c>
      <c r="C46" s="41">
        <v>1</v>
      </c>
      <c r="D46" s="18">
        <v>180197</v>
      </c>
      <c r="E46" s="78" t="s">
        <v>75</v>
      </c>
      <c r="F46" s="41"/>
      <c r="G46" s="41"/>
      <c r="H46" s="41"/>
      <c r="I46" s="18"/>
      <c r="J46" s="41"/>
      <c r="K46" s="41"/>
      <c r="L46" s="41">
        <v>1</v>
      </c>
      <c r="M46" s="71">
        <v>43250</v>
      </c>
      <c r="N46" s="49">
        <v>1</v>
      </c>
      <c r="O46" s="70"/>
      <c r="P46" s="70"/>
      <c r="Q46" s="44"/>
      <c r="R46" s="44"/>
      <c r="S46" s="44"/>
      <c r="T46" s="44"/>
      <c r="U46" s="76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77"/>
    </row>
    <row r="47" spans="1:34" s="60" customFormat="1" ht="22.5" x14ac:dyDescent="0.25">
      <c r="A47" s="21" t="s">
        <v>45</v>
      </c>
      <c r="B47" s="22" t="s">
        <v>16</v>
      </c>
      <c r="C47" s="41">
        <v>1</v>
      </c>
      <c r="D47" s="18">
        <v>180198</v>
      </c>
      <c r="E47" s="78" t="s">
        <v>76</v>
      </c>
      <c r="F47" s="79"/>
      <c r="G47" s="79"/>
      <c r="H47" s="79"/>
      <c r="I47" s="80"/>
      <c r="J47" s="41"/>
      <c r="K47" s="41">
        <v>1</v>
      </c>
      <c r="L47" s="41"/>
      <c r="M47" s="71">
        <v>30258.68</v>
      </c>
      <c r="N47" s="49">
        <v>2</v>
      </c>
      <c r="O47" s="70"/>
      <c r="P47" s="70"/>
      <c r="Q47" s="81"/>
      <c r="R47" s="81"/>
      <c r="S47" s="44"/>
      <c r="T47" s="44"/>
      <c r="U47" s="76">
        <v>500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77"/>
    </row>
    <row r="48" spans="1:34" ht="22.5" x14ac:dyDescent="0.25">
      <c r="A48" s="21" t="s">
        <v>45</v>
      </c>
      <c r="B48" s="22" t="s">
        <v>16</v>
      </c>
      <c r="C48" s="41">
        <v>1</v>
      </c>
      <c r="D48" s="18">
        <v>180199</v>
      </c>
      <c r="E48" s="78" t="s">
        <v>77</v>
      </c>
      <c r="F48" s="79"/>
      <c r="G48" s="79"/>
      <c r="H48" s="79"/>
      <c r="I48" s="80"/>
      <c r="J48" s="41"/>
      <c r="K48" s="41"/>
      <c r="L48" s="41">
        <v>1</v>
      </c>
      <c r="M48" s="71">
        <v>15969.83</v>
      </c>
      <c r="N48" s="49">
        <v>1</v>
      </c>
      <c r="O48" s="70"/>
      <c r="P48" s="70"/>
      <c r="Q48" s="21"/>
      <c r="R48" s="21"/>
      <c r="S48" s="21"/>
      <c r="T48" s="21"/>
      <c r="U48" s="76">
        <v>500</v>
      </c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77"/>
    </row>
    <row r="49" spans="1:34" ht="67.5" x14ac:dyDescent="0.25">
      <c r="A49" s="21" t="s">
        <v>45</v>
      </c>
      <c r="B49" s="22" t="s">
        <v>16</v>
      </c>
      <c r="C49" s="41">
        <v>1</v>
      </c>
      <c r="D49" s="18">
        <v>180200</v>
      </c>
      <c r="E49" s="78" t="s">
        <v>78</v>
      </c>
      <c r="F49" s="41"/>
      <c r="G49" s="41"/>
      <c r="H49" s="41"/>
      <c r="I49" s="18"/>
      <c r="J49" s="41"/>
      <c r="K49" s="41"/>
      <c r="L49" s="41">
        <v>1</v>
      </c>
      <c r="M49" s="71">
        <v>31900</v>
      </c>
      <c r="N49" s="49">
        <v>4</v>
      </c>
      <c r="O49" s="82"/>
      <c r="P49" s="70"/>
      <c r="Q49" s="21"/>
      <c r="R49" s="21"/>
      <c r="S49" s="21"/>
      <c r="T49" s="21"/>
      <c r="U49" s="74">
        <v>961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63"/>
    </row>
    <row r="50" spans="1:34" ht="67.5" x14ac:dyDescent="0.25">
      <c r="A50" s="21" t="s">
        <v>29</v>
      </c>
      <c r="B50" s="22" t="s">
        <v>16</v>
      </c>
      <c r="C50" s="41">
        <v>1</v>
      </c>
      <c r="D50" s="18">
        <v>185655</v>
      </c>
      <c r="E50" s="56" t="s">
        <v>79</v>
      </c>
      <c r="F50" s="57"/>
      <c r="G50" s="57"/>
      <c r="H50" s="57"/>
      <c r="I50" s="83"/>
      <c r="J50" s="57"/>
      <c r="K50" s="57"/>
      <c r="L50" s="57">
        <v>1</v>
      </c>
      <c r="M50" s="71">
        <v>13317</v>
      </c>
      <c r="N50" s="49">
        <v>3</v>
      </c>
      <c r="O50" s="70"/>
      <c r="P50" s="21"/>
      <c r="Q50" s="21"/>
      <c r="R50" s="21"/>
      <c r="S50" s="21"/>
      <c r="T50" s="21"/>
      <c r="U50" s="76">
        <v>300</v>
      </c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77"/>
    </row>
    <row r="51" spans="1:34" ht="33.75" x14ac:dyDescent="0.25">
      <c r="A51" s="21" t="s">
        <v>29</v>
      </c>
      <c r="B51" s="22" t="s">
        <v>16</v>
      </c>
      <c r="C51" s="41">
        <v>1</v>
      </c>
      <c r="D51" s="18">
        <v>942896</v>
      </c>
      <c r="E51" s="56" t="s">
        <v>80</v>
      </c>
      <c r="F51" s="57"/>
      <c r="G51" s="57"/>
      <c r="H51" s="57"/>
      <c r="I51" s="83"/>
      <c r="J51" s="57"/>
      <c r="K51" s="57"/>
      <c r="L51" s="57">
        <v>1</v>
      </c>
      <c r="M51" s="71">
        <v>22720</v>
      </c>
      <c r="N51" s="49">
        <v>1</v>
      </c>
      <c r="O51" s="70"/>
      <c r="P51" s="21"/>
      <c r="Q51" s="21"/>
      <c r="R51" s="21"/>
      <c r="S51" s="21"/>
      <c r="T51" s="21"/>
      <c r="U51" s="76">
        <v>300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77"/>
    </row>
    <row r="52" spans="1:34" ht="33.75" x14ac:dyDescent="0.25">
      <c r="A52" s="21" t="s">
        <v>29</v>
      </c>
      <c r="B52" s="22" t="s">
        <v>16</v>
      </c>
      <c r="C52" s="41">
        <v>1</v>
      </c>
      <c r="D52" s="18">
        <v>942897</v>
      </c>
      <c r="E52" s="56" t="s">
        <v>81</v>
      </c>
      <c r="F52" s="57"/>
      <c r="G52" s="57"/>
      <c r="H52" s="57"/>
      <c r="I52" s="83"/>
      <c r="J52" s="57"/>
      <c r="K52" s="57"/>
      <c r="L52" s="57">
        <v>1</v>
      </c>
      <c r="M52" s="71">
        <v>22507</v>
      </c>
      <c r="N52" s="49">
        <v>1</v>
      </c>
      <c r="O52" s="70"/>
      <c r="P52" s="21"/>
      <c r="Q52" s="21"/>
      <c r="R52" s="21"/>
      <c r="S52" s="21"/>
      <c r="T52" s="21"/>
      <c r="U52" s="76">
        <v>5000</v>
      </c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77"/>
    </row>
    <row r="53" spans="1:34" s="60" customFormat="1" ht="15" customHeight="1" x14ac:dyDescent="0.25">
      <c r="A53" s="118" t="s">
        <v>82</v>
      </c>
      <c r="B53" s="118"/>
      <c r="C53" s="64">
        <f>SUM(C44:C52)</f>
        <v>9</v>
      </c>
      <c r="D53" s="119"/>
      <c r="E53" s="119"/>
      <c r="F53" s="84"/>
      <c r="G53" s="84"/>
      <c r="H53" s="84"/>
      <c r="I53" s="85"/>
      <c r="J53" s="64">
        <f>SUM(J44:J52)</f>
        <v>0</v>
      </c>
      <c r="K53" s="64">
        <f t="shared" ref="K53:AG53" si="25">SUM(K44:K52)</f>
        <v>2</v>
      </c>
      <c r="L53" s="64">
        <f t="shared" si="25"/>
        <v>7</v>
      </c>
      <c r="M53" s="66">
        <f t="shared" si="25"/>
        <v>268825.33999999997</v>
      </c>
      <c r="N53" s="65">
        <f>SUM(N44:N52)</f>
        <v>21</v>
      </c>
      <c r="O53" s="65">
        <f t="shared" si="25"/>
        <v>0</v>
      </c>
      <c r="P53" s="64">
        <f t="shared" si="25"/>
        <v>0</v>
      </c>
      <c r="Q53" s="64">
        <f t="shared" si="25"/>
        <v>0</v>
      </c>
      <c r="R53" s="64">
        <f t="shared" si="25"/>
        <v>0</v>
      </c>
      <c r="S53" s="64">
        <f t="shared" si="25"/>
        <v>0</v>
      </c>
      <c r="T53" s="64">
        <f t="shared" si="25"/>
        <v>0</v>
      </c>
      <c r="U53" s="64">
        <f t="shared" si="25"/>
        <v>22961</v>
      </c>
      <c r="V53" s="67">
        <f t="shared" si="25"/>
        <v>0</v>
      </c>
      <c r="W53" s="67">
        <f t="shared" si="25"/>
        <v>0</v>
      </c>
      <c r="X53" s="67">
        <f t="shared" si="25"/>
        <v>0</v>
      </c>
      <c r="Y53" s="67">
        <f t="shared" si="25"/>
        <v>0</v>
      </c>
      <c r="Z53" s="67">
        <f t="shared" si="25"/>
        <v>0</v>
      </c>
      <c r="AA53" s="67">
        <f t="shared" si="25"/>
        <v>0</v>
      </c>
      <c r="AB53" s="67">
        <f t="shared" si="25"/>
        <v>0</v>
      </c>
      <c r="AC53" s="67">
        <f t="shared" si="25"/>
        <v>0</v>
      </c>
      <c r="AD53" s="67">
        <f t="shared" si="25"/>
        <v>0</v>
      </c>
      <c r="AE53" s="67">
        <f t="shared" si="25"/>
        <v>0</v>
      </c>
      <c r="AF53" s="67">
        <f t="shared" si="25"/>
        <v>0</v>
      </c>
      <c r="AG53" s="67">
        <f t="shared" si="25"/>
        <v>0</v>
      </c>
      <c r="AH53" s="17">
        <f t="shared" ref="AH53" si="26">SUM(AH44:AH52)</f>
        <v>0</v>
      </c>
    </row>
    <row r="54" spans="1:34" s="60" customFormat="1" ht="22.5" x14ac:dyDescent="0.25">
      <c r="A54" s="21" t="s">
        <v>45</v>
      </c>
      <c r="B54" s="22" t="s">
        <v>17</v>
      </c>
      <c r="C54" s="41">
        <v>1</v>
      </c>
      <c r="D54" s="18">
        <v>180002</v>
      </c>
      <c r="E54" s="22" t="s">
        <v>83</v>
      </c>
      <c r="F54" s="41"/>
      <c r="G54" s="41"/>
      <c r="H54" s="41"/>
      <c r="I54" s="18"/>
      <c r="J54" s="41"/>
      <c r="K54" s="41">
        <v>1</v>
      </c>
      <c r="L54" s="41"/>
      <c r="M54" s="71">
        <v>13646.02</v>
      </c>
      <c r="N54" s="18">
        <v>2</v>
      </c>
      <c r="O54" s="2"/>
      <c r="P54" s="70"/>
      <c r="Q54" s="44"/>
      <c r="R54" s="44"/>
      <c r="S54" s="44"/>
      <c r="T54" s="44"/>
      <c r="U54" s="74">
        <v>3500</v>
      </c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1"/>
    </row>
    <row r="55" spans="1:34" s="60" customFormat="1" ht="15" customHeight="1" x14ac:dyDescent="0.25">
      <c r="A55" s="118" t="s">
        <v>84</v>
      </c>
      <c r="B55" s="118"/>
      <c r="C55" s="64">
        <f>SUM(C54)</f>
        <v>1</v>
      </c>
      <c r="D55" s="118"/>
      <c r="E55" s="118"/>
      <c r="F55" s="64"/>
      <c r="G55" s="64"/>
      <c r="H55" s="64"/>
      <c r="I55" s="65"/>
      <c r="J55" s="64">
        <f>SUM(J54)</f>
        <v>0</v>
      </c>
      <c r="K55" s="64">
        <f t="shared" ref="K55:AG55" si="27">SUM(K54)</f>
        <v>1</v>
      </c>
      <c r="L55" s="64">
        <f t="shared" si="27"/>
        <v>0</v>
      </c>
      <c r="M55" s="66">
        <f t="shared" si="27"/>
        <v>13646.02</v>
      </c>
      <c r="N55" s="64">
        <f t="shared" si="27"/>
        <v>2</v>
      </c>
      <c r="O55" s="65">
        <f t="shared" si="27"/>
        <v>0</v>
      </c>
      <c r="P55" s="64">
        <f t="shared" si="27"/>
        <v>0</v>
      </c>
      <c r="Q55" s="64">
        <f t="shared" si="27"/>
        <v>0</v>
      </c>
      <c r="R55" s="64">
        <f t="shared" si="27"/>
        <v>0</v>
      </c>
      <c r="S55" s="64">
        <f t="shared" si="27"/>
        <v>0</v>
      </c>
      <c r="T55" s="64">
        <f t="shared" si="27"/>
        <v>0</v>
      </c>
      <c r="U55" s="64">
        <f t="shared" si="27"/>
        <v>3500</v>
      </c>
      <c r="V55" s="67">
        <f t="shared" si="27"/>
        <v>0</v>
      </c>
      <c r="W55" s="67">
        <f t="shared" si="27"/>
        <v>0</v>
      </c>
      <c r="X55" s="67">
        <f t="shared" si="27"/>
        <v>0</v>
      </c>
      <c r="Y55" s="67">
        <f t="shared" si="27"/>
        <v>0</v>
      </c>
      <c r="Z55" s="67">
        <f t="shared" si="27"/>
        <v>0</v>
      </c>
      <c r="AA55" s="67">
        <f t="shared" si="27"/>
        <v>0</v>
      </c>
      <c r="AB55" s="67">
        <f t="shared" si="27"/>
        <v>0</v>
      </c>
      <c r="AC55" s="67">
        <f t="shared" si="27"/>
        <v>0</v>
      </c>
      <c r="AD55" s="67">
        <f t="shared" si="27"/>
        <v>0</v>
      </c>
      <c r="AE55" s="67">
        <f t="shared" si="27"/>
        <v>0</v>
      </c>
      <c r="AF55" s="67">
        <f t="shared" si="27"/>
        <v>0</v>
      </c>
      <c r="AG55" s="67">
        <f t="shared" si="27"/>
        <v>0</v>
      </c>
      <c r="AH55" s="17">
        <f t="shared" ref="AH55" si="28">SUM(AH54)</f>
        <v>0</v>
      </c>
    </row>
    <row r="56" spans="1:34" s="60" customFormat="1" ht="22.5" x14ac:dyDescent="0.25">
      <c r="A56" s="21" t="s">
        <v>45</v>
      </c>
      <c r="B56" s="22" t="s">
        <v>85</v>
      </c>
      <c r="C56" s="41">
        <v>1</v>
      </c>
      <c r="D56" s="18">
        <v>180003</v>
      </c>
      <c r="E56" s="22" t="s">
        <v>86</v>
      </c>
      <c r="F56" s="41"/>
      <c r="G56" s="41"/>
      <c r="H56" s="41"/>
      <c r="I56" s="18"/>
      <c r="J56" s="41"/>
      <c r="K56" s="41">
        <v>1</v>
      </c>
      <c r="L56" s="41"/>
      <c r="M56" s="71">
        <v>295990</v>
      </c>
      <c r="N56" s="18">
        <v>7</v>
      </c>
      <c r="O56" s="2"/>
      <c r="P56" s="70"/>
      <c r="Q56" s="44"/>
      <c r="R56" s="44"/>
      <c r="S56" s="44"/>
      <c r="T56" s="44"/>
      <c r="U56" s="74">
        <v>4000</v>
      </c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1"/>
    </row>
    <row r="57" spans="1:34" s="60" customFormat="1" ht="15" customHeight="1" x14ac:dyDescent="0.25">
      <c r="A57" s="118" t="s">
        <v>87</v>
      </c>
      <c r="B57" s="118"/>
      <c r="C57" s="64">
        <f>SUM(C56)</f>
        <v>1</v>
      </c>
      <c r="D57" s="118"/>
      <c r="E57" s="118"/>
      <c r="F57" s="64"/>
      <c r="G57" s="64"/>
      <c r="H57" s="64"/>
      <c r="I57" s="65"/>
      <c r="J57" s="64">
        <f>SUM(J56)</f>
        <v>0</v>
      </c>
      <c r="K57" s="64">
        <f t="shared" ref="K57:AG57" si="29">SUM(K56)</f>
        <v>1</v>
      </c>
      <c r="L57" s="64">
        <f t="shared" si="29"/>
        <v>0</v>
      </c>
      <c r="M57" s="66">
        <f t="shared" si="29"/>
        <v>295990</v>
      </c>
      <c r="N57" s="64">
        <f t="shared" si="29"/>
        <v>7</v>
      </c>
      <c r="O57" s="65">
        <f t="shared" si="29"/>
        <v>0</v>
      </c>
      <c r="P57" s="64">
        <f t="shared" si="29"/>
        <v>0</v>
      </c>
      <c r="Q57" s="64">
        <f t="shared" si="29"/>
        <v>0</v>
      </c>
      <c r="R57" s="64">
        <f t="shared" si="29"/>
        <v>0</v>
      </c>
      <c r="S57" s="64">
        <f t="shared" si="29"/>
        <v>0</v>
      </c>
      <c r="T57" s="64">
        <f t="shared" si="29"/>
        <v>0</v>
      </c>
      <c r="U57" s="64">
        <f t="shared" si="29"/>
        <v>4000</v>
      </c>
      <c r="V57" s="67">
        <f t="shared" si="29"/>
        <v>0</v>
      </c>
      <c r="W57" s="67">
        <f t="shared" si="29"/>
        <v>0</v>
      </c>
      <c r="X57" s="67">
        <f t="shared" si="29"/>
        <v>0</v>
      </c>
      <c r="Y57" s="67">
        <f t="shared" si="29"/>
        <v>0</v>
      </c>
      <c r="Z57" s="67">
        <f t="shared" si="29"/>
        <v>0</v>
      </c>
      <c r="AA57" s="67">
        <f t="shared" si="29"/>
        <v>0</v>
      </c>
      <c r="AB57" s="67">
        <f t="shared" si="29"/>
        <v>0</v>
      </c>
      <c r="AC57" s="67">
        <f t="shared" si="29"/>
        <v>0</v>
      </c>
      <c r="AD57" s="67">
        <f t="shared" si="29"/>
        <v>0</v>
      </c>
      <c r="AE57" s="67">
        <f t="shared" si="29"/>
        <v>0</v>
      </c>
      <c r="AF57" s="67">
        <f t="shared" si="29"/>
        <v>0</v>
      </c>
      <c r="AG57" s="67">
        <f t="shared" si="29"/>
        <v>0</v>
      </c>
      <c r="AH57" s="17">
        <f t="shared" ref="AH57" si="30">SUM(AH56)</f>
        <v>0</v>
      </c>
    </row>
    <row r="58" spans="1:34" ht="33.75" x14ac:dyDescent="0.25">
      <c r="A58" s="44" t="s">
        <v>26</v>
      </c>
      <c r="B58" s="22" t="s">
        <v>18</v>
      </c>
      <c r="C58" s="41">
        <v>1</v>
      </c>
      <c r="D58" s="18">
        <v>175397</v>
      </c>
      <c r="E58" s="46" t="s">
        <v>88</v>
      </c>
      <c r="F58" s="41"/>
      <c r="G58" s="41"/>
      <c r="H58" s="41"/>
      <c r="I58" s="18"/>
      <c r="J58" s="41"/>
      <c r="K58" s="41">
        <v>1</v>
      </c>
      <c r="L58" s="41"/>
      <c r="M58" s="72">
        <v>19885.994999999999</v>
      </c>
      <c r="N58" s="49">
        <v>1</v>
      </c>
      <c r="O58" s="70"/>
      <c r="P58" s="21"/>
      <c r="Q58" s="21"/>
      <c r="R58" s="21"/>
      <c r="S58" s="21"/>
      <c r="T58" s="21"/>
      <c r="U58" s="76">
        <v>474</v>
      </c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77"/>
    </row>
    <row r="59" spans="1:34" ht="56.25" x14ac:dyDescent="0.25">
      <c r="A59" s="21" t="s">
        <v>45</v>
      </c>
      <c r="B59" s="22" t="s">
        <v>18</v>
      </c>
      <c r="C59" s="41">
        <v>1</v>
      </c>
      <c r="D59" s="18">
        <v>179996</v>
      </c>
      <c r="E59" s="22" t="s">
        <v>89</v>
      </c>
      <c r="F59" s="41"/>
      <c r="G59" s="41"/>
      <c r="H59" s="41"/>
      <c r="I59" s="18"/>
      <c r="J59" s="41"/>
      <c r="K59" s="41"/>
      <c r="L59" s="41">
        <v>1</v>
      </c>
      <c r="M59" s="71">
        <v>22500</v>
      </c>
      <c r="N59" s="49">
        <v>2</v>
      </c>
      <c r="O59" s="70"/>
      <c r="P59" s="70"/>
      <c r="Q59" s="21"/>
      <c r="R59" s="21"/>
      <c r="S59" s="21"/>
      <c r="T59" s="21"/>
      <c r="U59" s="76">
        <v>10000</v>
      </c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77"/>
    </row>
    <row r="60" spans="1:34" ht="78.75" x14ac:dyDescent="0.25">
      <c r="A60" s="21" t="s">
        <v>45</v>
      </c>
      <c r="B60" s="22" t="s">
        <v>18</v>
      </c>
      <c r="C60" s="41">
        <v>1</v>
      </c>
      <c r="D60" s="18">
        <v>179997</v>
      </c>
      <c r="E60" s="22" t="s">
        <v>90</v>
      </c>
      <c r="F60" s="41"/>
      <c r="G60" s="41"/>
      <c r="H60" s="41"/>
      <c r="I60" s="18"/>
      <c r="J60" s="41"/>
      <c r="K60" s="41"/>
      <c r="L60" s="41">
        <v>1</v>
      </c>
      <c r="M60" s="71">
        <v>9216</v>
      </c>
      <c r="N60" s="49">
        <v>3</v>
      </c>
      <c r="O60" s="70"/>
      <c r="P60" s="70"/>
      <c r="Q60" s="21"/>
      <c r="R60" s="21"/>
      <c r="S60" s="21"/>
      <c r="T60" s="21"/>
      <c r="U60" s="76">
        <v>10000</v>
      </c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77"/>
    </row>
    <row r="61" spans="1:34" ht="78.75" x14ac:dyDescent="0.25">
      <c r="A61" s="21" t="s">
        <v>45</v>
      </c>
      <c r="B61" s="22" t="s">
        <v>18</v>
      </c>
      <c r="C61" s="41">
        <v>1</v>
      </c>
      <c r="D61" s="18">
        <v>180000</v>
      </c>
      <c r="E61" s="22" t="s">
        <v>91</v>
      </c>
      <c r="F61" s="41"/>
      <c r="G61" s="41"/>
      <c r="H61" s="41"/>
      <c r="I61" s="18"/>
      <c r="J61" s="41"/>
      <c r="K61" s="41">
        <v>1</v>
      </c>
      <c r="L61" s="41"/>
      <c r="M61" s="71">
        <v>22497</v>
      </c>
      <c r="N61" s="49">
        <v>4</v>
      </c>
      <c r="O61" s="70"/>
      <c r="P61" s="70"/>
      <c r="Q61" s="21"/>
      <c r="R61" s="21"/>
      <c r="S61" s="21"/>
      <c r="T61" s="21"/>
      <c r="U61" s="76">
        <v>2000</v>
      </c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77"/>
    </row>
    <row r="62" spans="1:34" ht="56.25" x14ac:dyDescent="0.25">
      <c r="A62" s="21" t="s">
        <v>45</v>
      </c>
      <c r="B62" s="22" t="s">
        <v>18</v>
      </c>
      <c r="C62" s="41">
        <v>1</v>
      </c>
      <c r="D62" s="18">
        <v>180001</v>
      </c>
      <c r="E62" s="22" t="s">
        <v>92</v>
      </c>
      <c r="F62" s="41"/>
      <c r="G62" s="41"/>
      <c r="H62" s="41"/>
      <c r="I62" s="18"/>
      <c r="J62" s="41"/>
      <c r="K62" s="41">
        <v>1</v>
      </c>
      <c r="L62" s="41"/>
      <c r="M62" s="71">
        <v>11307</v>
      </c>
      <c r="N62" s="49">
        <v>1</v>
      </c>
      <c r="O62" s="70"/>
      <c r="P62" s="70"/>
      <c r="Q62" s="21"/>
      <c r="R62" s="21"/>
      <c r="S62" s="21"/>
      <c r="T62" s="21"/>
      <c r="U62" s="76">
        <v>2000</v>
      </c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77"/>
    </row>
    <row r="63" spans="1:34" ht="56.25" x14ac:dyDescent="0.25">
      <c r="A63" s="21" t="s">
        <v>45</v>
      </c>
      <c r="B63" s="22" t="s">
        <v>18</v>
      </c>
      <c r="C63" s="41">
        <v>1</v>
      </c>
      <c r="D63" s="18">
        <v>180201</v>
      </c>
      <c r="E63" s="22" t="s">
        <v>93</v>
      </c>
      <c r="F63" s="41"/>
      <c r="G63" s="41"/>
      <c r="H63" s="41"/>
      <c r="I63" s="18"/>
      <c r="J63" s="41"/>
      <c r="K63" s="41">
        <v>1</v>
      </c>
      <c r="L63" s="41"/>
      <c r="M63" s="71">
        <v>21528</v>
      </c>
      <c r="N63" s="49">
        <v>1</v>
      </c>
      <c r="O63" s="70"/>
      <c r="P63" s="70"/>
      <c r="Q63" s="21"/>
      <c r="R63" s="21"/>
      <c r="S63" s="21"/>
      <c r="T63" s="21"/>
      <c r="U63" s="76">
        <v>8000</v>
      </c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77"/>
    </row>
    <row r="64" spans="1:34" ht="22.5" x14ac:dyDescent="0.25">
      <c r="A64" s="21" t="s">
        <v>45</v>
      </c>
      <c r="B64" s="22" t="s">
        <v>18</v>
      </c>
      <c r="C64" s="41">
        <v>1</v>
      </c>
      <c r="D64" s="18">
        <v>180204</v>
      </c>
      <c r="E64" s="22" t="s">
        <v>76</v>
      </c>
      <c r="F64" s="41"/>
      <c r="G64" s="41"/>
      <c r="H64" s="41"/>
      <c r="I64" s="18"/>
      <c r="J64" s="41"/>
      <c r="K64" s="41">
        <v>1</v>
      </c>
      <c r="L64" s="41"/>
      <c r="M64" s="71">
        <v>20299.95</v>
      </c>
      <c r="N64" s="49">
        <v>1</v>
      </c>
      <c r="O64" s="70"/>
      <c r="P64" s="70"/>
      <c r="Q64" s="21"/>
      <c r="R64" s="21"/>
      <c r="S64" s="21"/>
      <c r="T64" s="21"/>
      <c r="U64" s="76">
        <v>4000</v>
      </c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77"/>
    </row>
    <row r="65" spans="1:34" ht="45" x14ac:dyDescent="0.25">
      <c r="A65" s="21" t="s">
        <v>39</v>
      </c>
      <c r="B65" s="22" t="s">
        <v>18</v>
      </c>
      <c r="C65" s="41">
        <v>1</v>
      </c>
      <c r="D65" s="18">
        <v>955159</v>
      </c>
      <c r="E65" s="61" t="s">
        <v>94</v>
      </c>
      <c r="F65" s="62"/>
      <c r="G65" s="62"/>
      <c r="H65" s="62"/>
      <c r="I65" s="86"/>
      <c r="J65" s="62"/>
      <c r="K65" s="62"/>
      <c r="L65" s="62">
        <v>1</v>
      </c>
      <c r="M65" s="71">
        <v>22500</v>
      </c>
      <c r="N65" s="18">
        <v>1</v>
      </c>
      <c r="O65" s="87"/>
      <c r="P65" s="44"/>
      <c r="Q65" s="21"/>
      <c r="R65" s="21"/>
      <c r="S65" s="21"/>
      <c r="T65" s="21"/>
      <c r="U65" s="76">
        <v>10000</v>
      </c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88"/>
    </row>
    <row r="66" spans="1:34" s="60" customFormat="1" ht="45" x14ac:dyDescent="0.25">
      <c r="A66" s="21" t="s">
        <v>39</v>
      </c>
      <c r="B66" s="22" t="s">
        <v>18</v>
      </c>
      <c r="C66" s="41">
        <v>1</v>
      </c>
      <c r="D66" s="18">
        <v>955161</v>
      </c>
      <c r="E66" s="61" t="s">
        <v>95</v>
      </c>
      <c r="F66" s="62"/>
      <c r="G66" s="62"/>
      <c r="H66" s="62"/>
      <c r="I66" s="86"/>
      <c r="J66" s="62"/>
      <c r="K66" s="62"/>
      <c r="L66" s="62">
        <v>1</v>
      </c>
      <c r="M66" s="71">
        <v>19632</v>
      </c>
      <c r="N66" s="18">
        <v>2</v>
      </c>
      <c r="O66" s="87"/>
      <c r="P66" s="44"/>
      <c r="Q66" s="44"/>
      <c r="R66" s="44"/>
      <c r="S66" s="44"/>
      <c r="T66" s="44"/>
      <c r="U66" s="76">
        <v>5000</v>
      </c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88"/>
    </row>
    <row r="67" spans="1:34" ht="33.75" x14ac:dyDescent="0.25">
      <c r="A67" s="21" t="s">
        <v>39</v>
      </c>
      <c r="B67" s="22" t="s">
        <v>18</v>
      </c>
      <c r="C67" s="41">
        <v>1</v>
      </c>
      <c r="D67" s="18">
        <v>955163</v>
      </c>
      <c r="E67" s="61" t="s">
        <v>96</v>
      </c>
      <c r="F67" s="62"/>
      <c r="G67" s="62"/>
      <c r="H67" s="62"/>
      <c r="I67" s="86"/>
      <c r="J67" s="62"/>
      <c r="K67" s="62">
        <v>1</v>
      </c>
      <c r="L67" s="62"/>
      <c r="M67" s="71">
        <v>22499.99</v>
      </c>
      <c r="N67" s="18">
        <v>1</v>
      </c>
      <c r="O67" s="49">
        <v>1</v>
      </c>
      <c r="P67" s="44"/>
      <c r="Q67" s="21"/>
      <c r="R67" s="21"/>
      <c r="S67" s="21"/>
      <c r="T67" s="21"/>
      <c r="U67" s="76">
        <v>2000</v>
      </c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89"/>
    </row>
    <row r="68" spans="1:34" s="60" customFormat="1" ht="67.5" x14ac:dyDescent="0.25">
      <c r="A68" s="21" t="s">
        <v>39</v>
      </c>
      <c r="B68" s="22" t="s">
        <v>18</v>
      </c>
      <c r="C68" s="41">
        <v>1</v>
      </c>
      <c r="D68" s="18">
        <v>955164</v>
      </c>
      <c r="E68" s="61" t="s">
        <v>97</v>
      </c>
      <c r="F68" s="62"/>
      <c r="G68" s="62"/>
      <c r="H68" s="62"/>
      <c r="I68" s="86"/>
      <c r="J68" s="62"/>
      <c r="K68" s="62"/>
      <c r="L68" s="62">
        <v>1</v>
      </c>
      <c r="M68" s="71">
        <v>13142.55</v>
      </c>
      <c r="N68" s="18">
        <v>1</v>
      </c>
      <c r="O68" s="87"/>
      <c r="P68" s="44"/>
      <c r="Q68" s="44"/>
      <c r="R68" s="44"/>
      <c r="S68" s="44"/>
      <c r="T68" s="44"/>
      <c r="U68" s="76">
        <v>1000</v>
      </c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88"/>
    </row>
    <row r="69" spans="1:34" ht="67.5" x14ac:dyDescent="0.25">
      <c r="A69" s="21" t="s">
        <v>39</v>
      </c>
      <c r="B69" s="22" t="s">
        <v>18</v>
      </c>
      <c r="C69" s="41">
        <v>1</v>
      </c>
      <c r="D69" s="18">
        <v>955165</v>
      </c>
      <c r="E69" s="61" t="s">
        <v>98</v>
      </c>
      <c r="F69" s="62"/>
      <c r="G69" s="62"/>
      <c r="H69" s="62"/>
      <c r="I69" s="86"/>
      <c r="J69" s="62"/>
      <c r="K69" s="62"/>
      <c r="L69" s="62">
        <v>1</v>
      </c>
      <c r="M69" s="71">
        <v>8048.81</v>
      </c>
      <c r="N69" s="18">
        <v>1</v>
      </c>
      <c r="O69" s="87"/>
      <c r="P69" s="44"/>
      <c r="Q69" s="21"/>
      <c r="R69" s="21"/>
      <c r="S69" s="21"/>
      <c r="T69" s="21"/>
      <c r="U69" s="76">
        <v>15000</v>
      </c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88"/>
    </row>
    <row r="70" spans="1:34" s="60" customFormat="1" ht="15" customHeight="1" x14ac:dyDescent="0.25">
      <c r="A70" s="118" t="s">
        <v>99</v>
      </c>
      <c r="B70" s="118"/>
      <c r="C70" s="64">
        <f>SUM(C58:C69)</f>
        <v>12</v>
      </c>
      <c r="D70" s="118"/>
      <c r="E70" s="118"/>
      <c r="F70" s="64"/>
      <c r="G70" s="64"/>
      <c r="H70" s="64"/>
      <c r="I70" s="65"/>
      <c r="J70" s="64">
        <f>SUM(J58:J69)</f>
        <v>0</v>
      </c>
      <c r="K70" s="64">
        <f t="shared" ref="K70:AG70" si="31">SUM(K58:K69)</f>
        <v>6</v>
      </c>
      <c r="L70" s="64">
        <f t="shared" si="31"/>
        <v>6</v>
      </c>
      <c r="M70" s="66">
        <f t="shared" si="31"/>
        <v>213057.29499999998</v>
      </c>
      <c r="N70" s="65">
        <f>SUM(N58:N69)</f>
        <v>19</v>
      </c>
      <c r="O70" s="65">
        <f t="shared" si="31"/>
        <v>1</v>
      </c>
      <c r="P70" s="64">
        <f t="shared" si="31"/>
        <v>0</v>
      </c>
      <c r="Q70" s="64">
        <f t="shared" si="31"/>
        <v>0</v>
      </c>
      <c r="R70" s="64">
        <f t="shared" si="31"/>
        <v>0</v>
      </c>
      <c r="S70" s="64">
        <f t="shared" si="31"/>
        <v>0</v>
      </c>
      <c r="T70" s="64">
        <f t="shared" si="31"/>
        <v>0</v>
      </c>
      <c r="U70" s="75">
        <f t="shared" si="31"/>
        <v>69474</v>
      </c>
      <c r="V70" s="67">
        <f t="shared" si="31"/>
        <v>0</v>
      </c>
      <c r="W70" s="67">
        <f t="shared" si="31"/>
        <v>0</v>
      </c>
      <c r="X70" s="67">
        <f t="shared" si="31"/>
        <v>0</v>
      </c>
      <c r="Y70" s="67">
        <f t="shared" si="31"/>
        <v>0</v>
      </c>
      <c r="Z70" s="67">
        <f t="shared" si="31"/>
        <v>0</v>
      </c>
      <c r="AA70" s="67">
        <f t="shared" si="31"/>
        <v>0</v>
      </c>
      <c r="AB70" s="67">
        <f t="shared" si="31"/>
        <v>0</v>
      </c>
      <c r="AC70" s="67">
        <f t="shared" si="31"/>
        <v>0</v>
      </c>
      <c r="AD70" s="67">
        <f t="shared" si="31"/>
        <v>0</v>
      </c>
      <c r="AE70" s="67">
        <f t="shared" si="31"/>
        <v>0</v>
      </c>
      <c r="AF70" s="67">
        <f t="shared" si="31"/>
        <v>0</v>
      </c>
      <c r="AG70" s="67">
        <f t="shared" si="31"/>
        <v>0</v>
      </c>
      <c r="AH70" s="17">
        <f t="shared" ref="AH70" si="32">SUM(AH58:AH69)</f>
        <v>0</v>
      </c>
    </row>
    <row r="71" spans="1:34" s="60" customFormat="1" ht="24" customHeight="1" x14ac:dyDescent="0.25">
      <c r="A71" s="117" t="s">
        <v>100</v>
      </c>
      <c r="B71" s="117"/>
      <c r="C71" s="90">
        <f>C70+C57+C55+C53+C43+C38+C32+C30+C25+C23+C20+C18</f>
        <v>52</v>
      </c>
      <c r="D71" s="117"/>
      <c r="E71" s="117"/>
      <c r="F71" s="90">
        <f>F70+F57+F55+F53+F43+F38+F32+F30+F25+F23+F20+F18</f>
        <v>13</v>
      </c>
      <c r="G71" s="90">
        <f t="shared" ref="G71:I71" si="33">G70+G57+G55+G53+G43+G38+G32+G30+G25+G23+G20+G18</f>
        <v>8</v>
      </c>
      <c r="H71" s="90">
        <f t="shared" si="33"/>
        <v>2</v>
      </c>
      <c r="I71" s="90">
        <f t="shared" si="33"/>
        <v>0</v>
      </c>
      <c r="J71" s="90">
        <f t="shared" ref="J71:AG71" si="34">J70+J57+J55+J53+J43+J38+J32+J30+J25+J23+J20+J18</f>
        <v>7</v>
      </c>
      <c r="K71" s="90">
        <f t="shared" si="34"/>
        <v>15</v>
      </c>
      <c r="L71" s="90">
        <f t="shared" si="34"/>
        <v>30</v>
      </c>
      <c r="M71" s="92">
        <f t="shared" si="34"/>
        <v>3642303.6749999998</v>
      </c>
      <c r="N71" s="91">
        <f>N70+N57+N55+N53+N43+N38+N32+N30+N25+N23+N20+N18</f>
        <v>161</v>
      </c>
      <c r="O71" s="91">
        <f t="shared" si="34"/>
        <v>3</v>
      </c>
      <c r="P71" s="90">
        <f t="shared" si="34"/>
        <v>1</v>
      </c>
      <c r="Q71" s="90">
        <f t="shared" si="34"/>
        <v>1</v>
      </c>
      <c r="R71" s="90">
        <f t="shared" si="34"/>
        <v>0</v>
      </c>
      <c r="S71" s="90">
        <f t="shared" si="34"/>
        <v>2</v>
      </c>
      <c r="T71" s="93">
        <f t="shared" si="34"/>
        <v>15780</v>
      </c>
      <c r="U71" s="93">
        <f t="shared" si="34"/>
        <v>101535</v>
      </c>
      <c r="V71" s="94">
        <f t="shared" si="34"/>
        <v>0.66800000000000004</v>
      </c>
      <c r="W71" s="94">
        <f t="shared" si="34"/>
        <v>11.926</v>
      </c>
      <c r="X71" s="94">
        <f t="shared" si="34"/>
        <v>7.0659999999999998</v>
      </c>
      <c r="Y71" s="94">
        <f t="shared" si="34"/>
        <v>6.3330000000000002</v>
      </c>
      <c r="Z71" s="94">
        <f t="shared" si="34"/>
        <v>5</v>
      </c>
      <c r="AA71" s="94">
        <f t="shared" si="34"/>
        <v>0.19</v>
      </c>
      <c r="AB71" s="94">
        <f t="shared" si="34"/>
        <v>10.780000000000001</v>
      </c>
      <c r="AC71" s="94">
        <f t="shared" si="34"/>
        <v>4.49</v>
      </c>
      <c r="AD71" s="94">
        <f t="shared" si="34"/>
        <v>5.17</v>
      </c>
      <c r="AE71" s="94">
        <f t="shared" si="34"/>
        <v>13.4</v>
      </c>
      <c r="AF71" s="94">
        <f t="shared" si="34"/>
        <v>1</v>
      </c>
      <c r="AG71" s="94">
        <f t="shared" si="34"/>
        <v>2</v>
      </c>
      <c r="AH71" s="95">
        <f t="shared" ref="AH71" si="35">AH70+AH57+AH55+AH53+AH43+AH38+AH32+AH30+AH25+AH23+AH20+AH18</f>
        <v>68.022999999999996</v>
      </c>
    </row>
    <row r="72" spans="1:34" s="60" customFormat="1" ht="15" customHeight="1" x14ac:dyDescent="0.25">
      <c r="A72" s="96"/>
      <c r="B72" s="96"/>
      <c r="C72" s="96"/>
      <c r="D72" s="96"/>
      <c r="E72" s="96"/>
      <c r="F72" s="96"/>
      <c r="G72" s="96"/>
      <c r="H72" s="96"/>
      <c r="I72" s="97"/>
      <c r="J72" s="108">
        <f>J71+K71+L71</f>
        <v>52</v>
      </c>
      <c r="K72" s="108"/>
      <c r="L72" s="108"/>
      <c r="M72" s="98"/>
      <c r="N72" s="97"/>
      <c r="O72" s="97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</row>
    <row r="74" spans="1:34" x14ac:dyDescent="0.25">
      <c r="B74" s="115" t="s">
        <v>173</v>
      </c>
      <c r="C74" s="116"/>
      <c r="D74" s="116"/>
      <c r="E74" s="116"/>
      <c r="F74" s="116"/>
      <c r="G74" s="116"/>
      <c r="H74" s="116"/>
      <c r="I74" s="116"/>
    </row>
    <row r="75" spans="1:34" ht="11.25" customHeight="1" x14ac:dyDescent="0.25">
      <c r="B75" s="20" t="s">
        <v>102</v>
      </c>
      <c r="C75" s="107" t="s">
        <v>103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34" x14ac:dyDescent="0.25">
      <c r="B76" s="20" t="s">
        <v>104</v>
      </c>
      <c r="C76" s="107" t="s">
        <v>105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34" x14ac:dyDescent="0.25">
      <c r="B77" s="20" t="s">
        <v>106</v>
      </c>
      <c r="C77" s="107" t="s">
        <v>107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1:34" x14ac:dyDescent="0.25">
      <c r="B78" s="20" t="s">
        <v>108</v>
      </c>
      <c r="C78" s="107" t="s">
        <v>109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34" x14ac:dyDescent="0.25">
      <c r="B79" s="20" t="s">
        <v>110</v>
      </c>
      <c r="C79" s="107" t="s">
        <v>111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1:34" x14ac:dyDescent="0.25">
      <c r="B80" s="20" t="s">
        <v>112</v>
      </c>
      <c r="C80" s="107" t="s">
        <v>113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9"/>
      <c r="O80" s="19"/>
    </row>
    <row r="81" spans="2:15" x14ac:dyDescent="0.25">
      <c r="B81" s="20" t="s">
        <v>114</v>
      </c>
      <c r="C81" s="107" t="s">
        <v>115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9"/>
      <c r="O81" s="19"/>
    </row>
    <row r="82" spans="2:15" x14ac:dyDescent="0.25">
      <c r="B82" s="20" t="s">
        <v>116</v>
      </c>
      <c r="C82" s="107" t="s">
        <v>117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9"/>
      <c r="O82" s="19"/>
    </row>
    <row r="83" spans="2:15" x14ac:dyDescent="0.25">
      <c r="B83" s="20" t="s">
        <v>118</v>
      </c>
      <c r="C83" s="107" t="s">
        <v>119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9"/>
      <c r="O83" s="19"/>
    </row>
    <row r="84" spans="2:15" x14ac:dyDescent="0.25">
      <c r="B84" s="20" t="s">
        <v>120</v>
      </c>
      <c r="C84" s="107" t="s">
        <v>121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9"/>
      <c r="O84" s="19"/>
    </row>
    <row r="85" spans="2:15" x14ac:dyDescent="0.25">
      <c r="B85" s="20" t="s">
        <v>122</v>
      </c>
      <c r="C85" s="107" t="s">
        <v>123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9"/>
      <c r="O85" s="19"/>
    </row>
    <row r="86" spans="2:15" x14ac:dyDescent="0.25">
      <c r="B86" s="20" t="s">
        <v>124</v>
      </c>
      <c r="C86" s="107" t="s">
        <v>125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9"/>
      <c r="O86" s="19"/>
    </row>
    <row r="87" spans="2:15" x14ac:dyDescent="0.25">
      <c r="B87" s="20" t="s">
        <v>126</v>
      </c>
      <c r="C87" s="107" t="s">
        <v>127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9"/>
      <c r="O87" s="19"/>
    </row>
    <row r="88" spans="2:15" x14ac:dyDescent="0.25">
      <c r="B88" s="20" t="s">
        <v>128</v>
      </c>
      <c r="C88" s="107" t="s">
        <v>129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9"/>
      <c r="O88" s="19"/>
    </row>
    <row r="89" spans="2:15" x14ac:dyDescent="0.25">
      <c r="B89" s="20" t="s">
        <v>130</v>
      </c>
      <c r="C89" s="107" t="s">
        <v>131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9"/>
      <c r="O89" s="19"/>
    </row>
    <row r="90" spans="2:15" x14ac:dyDescent="0.25">
      <c r="B90" s="20" t="s">
        <v>132</v>
      </c>
      <c r="C90" s="107" t="s">
        <v>133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9"/>
      <c r="O90" s="19"/>
    </row>
    <row r="91" spans="2:15" x14ac:dyDescent="0.25">
      <c r="B91" s="20" t="s">
        <v>134</v>
      </c>
      <c r="C91" s="107" t="s">
        <v>135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9"/>
      <c r="O91" s="19"/>
    </row>
    <row r="92" spans="2:15" x14ac:dyDescent="0.25">
      <c r="B92" s="20" t="s">
        <v>136</v>
      </c>
      <c r="C92" s="107" t="s">
        <v>137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9"/>
      <c r="O92" s="19"/>
    </row>
    <row r="93" spans="2:15" x14ac:dyDescent="0.25">
      <c r="B93" s="20" t="s">
        <v>138</v>
      </c>
      <c r="C93" s="107" t="s">
        <v>139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9"/>
      <c r="O93" s="19"/>
    </row>
    <row r="94" spans="2:15" x14ac:dyDescent="0.25">
      <c r="B94" s="20" t="s">
        <v>140</v>
      </c>
      <c r="C94" s="107" t="s">
        <v>141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9"/>
      <c r="O94" s="19"/>
    </row>
    <row r="95" spans="2:15" x14ac:dyDescent="0.25">
      <c r="B95" s="20" t="s">
        <v>142</v>
      </c>
      <c r="C95" s="107" t="s">
        <v>143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9"/>
      <c r="O95" s="19"/>
    </row>
  </sheetData>
  <mergeCells count="70">
    <mergeCell ref="J2:L5"/>
    <mergeCell ref="V2:AH2"/>
    <mergeCell ref="AH3:AH6"/>
    <mergeCell ref="V4:X5"/>
    <mergeCell ref="Y4:Z5"/>
    <mergeCell ref="AA4:AD5"/>
    <mergeCell ref="AE4:AG5"/>
    <mergeCell ref="D18:E18"/>
    <mergeCell ref="A20:B20"/>
    <mergeCell ref="D20:E20"/>
    <mergeCell ref="A23:B23"/>
    <mergeCell ref="D23:E23"/>
    <mergeCell ref="C82:M82"/>
    <mergeCell ref="C83:M83"/>
    <mergeCell ref="D70:E70"/>
    <mergeCell ref="A38:B38"/>
    <mergeCell ref="D38:E38"/>
    <mergeCell ref="A43:B43"/>
    <mergeCell ref="D43:E43"/>
    <mergeCell ref="A53:B53"/>
    <mergeCell ref="D53:E53"/>
    <mergeCell ref="A1:AH1"/>
    <mergeCell ref="A2:A6"/>
    <mergeCell ref="T2:T5"/>
    <mergeCell ref="U2:U5"/>
    <mergeCell ref="B74:I74"/>
    <mergeCell ref="P2:S5"/>
    <mergeCell ref="O2:O5"/>
    <mergeCell ref="M2:N5"/>
    <mergeCell ref="A71:B71"/>
    <mergeCell ref="D71:E71"/>
    <mergeCell ref="J72:L72"/>
    <mergeCell ref="A55:B55"/>
    <mergeCell ref="D55:E55"/>
    <mergeCell ref="A57:B57"/>
    <mergeCell ref="D57:E57"/>
    <mergeCell ref="A70:B70"/>
    <mergeCell ref="B2:B6"/>
    <mergeCell ref="V3:Z3"/>
    <mergeCell ref="AA3:AG3"/>
    <mergeCell ref="C75:M75"/>
    <mergeCell ref="C76:M76"/>
    <mergeCell ref="F2:I5"/>
    <mergeCell ref="E2:E6"/>
    <mergeCell ref="D2:D6"/>
    <mergeCell ref="C2:C6"/>
    <mergeCell ref="A25:B25"/>
    <mergeCell ref="D25:E25"/>
    <mergeCell ref="A30:B30"/>
    <mergeCell ref="D30:E30"/>
    <mergeCell ref="A32:B32"/>
    <mergeCell ref="D32:E32"/>
    <mergeCell ref="A18:B18"/>
    <mergeCell ref="C77:M77"/>
    <mergeCell ref="C78:M78"/>
    <mergeCell ref="C79:M79"/>
    <mergeCell ref="C80:M80"/>
    <mergeCell ref="C81:M81"/>
    <mergeCell ref="C84:M84"/>
    <mergeCell ref="C85:M85"/>
    <mergeCell ref="C86:M86"/>
    <mergeCell ref="C87:M87"/>
    <mergeCell ref="C88:M88"/>
    <mergeCell ref="C94:M94"/>
    <mergeCell ref="C95:M95"/>
    <mergeCell ref="C89:M89"/>
    <mergeCell ref="C90:M90"/>
    <mergeCell ref="C91:M91"/>
    <mergeCell ref="C92:M92"/>
    <mergeCell ref="C93:M9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T38" sqref="T38"/>
    </sheetView>
  </sheetViews>
  <sheetFormatPr defaultRowHeight="12.75" x14ac:dyDescent="0.25"/>
  <cols>
    <col min="1" max="1" width="4" style="3" customWidth="1"/>
    <col min="2" max="2" width="10.85546875" style="12" customWidth="1"/>
    <col min="3" max="3" width="4.85546875" style="13" customWidth="1"/>
    <col min="4" max="4" width="5.7109375" style="13" customWidth="1"/>
    <col min="5" max="5" width="4.28515625" style="13" customWidth="1"/>
    <col min="6" max="6" width="5.28515625" style="31" customWidth="1"/>
    <col min="7" max="8" width="4.85546875" style="13" customWidth="1"/>
    <col min="9" max="9" width="5.5703125" style="13" customWidth="1"/>
    <col min="10" max="10" width="6" style="14" customWidth="1"/>
    <col min="11" max="12" width="6.42578125" style="3" customWidth="1"/>
    <col min="13" max="13" width="6.5703125" style="3" customWidth="1"/>
    <col min="14" max="14" width="7.140625" style="3" customWidth="1"/>
    <col min="15" max="15" width="6.42578125" style="3" bestFit="1" customWidth="1"/>
    <col min="16" max="16" width="8.5703125" style="3" customWidth="1"/>
    <col min="17" max="17" width="6.5703125" style="3" customWidth="1"/>
    <col min="18" max="18" width="6.7109375" style="3" customWidth="1"/>
    <col min="19" max="19" width="6.5703125" style="3" customWidth="1"/>
    <col min="20" max="20" width="7" style="3" customWidth="1"/>
    <col min="21" max="21" width="6.5703125" style="3" customWidth="1"/>
    <col min="22" max="22" width="6.85546875" style="3" customWidth="1"/>
    <col min="23" max="23" width="6.5703125" style="3" customWidth="1"/>
    <col min="24" max="24" width="5.85546875" style="3" customWidth="1"/>
    <col min="25" max="26" width="6.5703125" style="3" customWidth="1"/>
    <col min="27" max="27" width="6.42578125" style="3" customWidth="1"/>
    <col min="28" max="28" width="7" style="3" customWidth="1"/>
    <col min="29" max="29" width="8.5703125" style="3" customWidth="1"/>
    <col min="30" max="231" width="9.140625" style="3"/>
    <col min="232" max="232" width="3.85546875" style="3" customWidth="1"/>
    <col min="233" max="233" width="6.140625" style="3" customWidth="1"/>
    <col min="234" max="234" width="15.42578125" style="3" customWidth="1"/>
    <col min="235" max="235" width="28.140625" style="3" customWidth="1"/>
    <col min="236" max="236" width="10.5703125" style="3" customWidth="1"/>
    <col min="237" max="237" width="11.5703125" style="3" customWidth="1"/>
    <col min="238" max="487" width="9.140625" style="3"/>
    <col min="488" max="488" width="3.85546875" style="3" customWidth="1"/>
    <col min="489" max="489" width="6.140625" style="3" customWidth="1"/>
    <col min="490" max="490" width="15.42578125" style="3" customWidth="1"/>
    <col min="491" max="491" width="28.140625" style="3" customWidth="1"/>
    <col min="492" max="492" width="10.5703125" style="3" customWidth="1"/>
    <col min="493" max="493" width="11.5703125" style="3" customWidth="1"/>
    <col min="494" max="743" width="9.140625" style="3"/>
    <col min="744" max="744" width="3.85546875" style="3" customWidth="1"/>
    <col min="745" max="745" width="6.140625" style="3" customWidth="1"/>
    <col min="746" max="746" width="15.42578125" style="3" customWidth="1"/>
    <col min="747" max="747" width="28.140625" style="3" customWidth="1"/>
    <col min="748" max="748" width="10.5703125" style="3" customWidth="1"/>
    <col min="749" max="749" width="11.5703125" style="3" customWidth="1"/>
    <col min="750" max="999" width="9.140625" style="3"/>
    <col min="1000" max="1000" width="3.85546875" style="3" customWidth="1"/>
    <col min="1001" max="1001" width="6.140625" style="3" customWidth="1"/>
    <col min="1002" max="1002" width="15.42578125" style="3" customWidth="1"/>
    <col min="1003" max="1003" width="28.140625" style="3" customWidth="1"/>
    <col min="1004" max="1004" width="10.5703125" style="3" customWidth="1"/>
    <col min="1005" max="1005" width="11.5703125" style="3" customWidth="1"/>
    <col min="1006" max="1255" width="9.140625" style="3"/>
    <col min="1256" max="1256" width="3.85546875" style="3" customWidth="1"/>
    <col min="1257" max="1257" width="6.140625" style="3" customWidth="1"/>
    <col min="1258" max="1258" width="15.42578125" style="3" customWidth="1"/>
    <col min="1259" max="1259" width="28.140625" style="3" customWidth="1"/>
    <col min="1260" max="1260" width="10.5703125" style="3" customWidth="1"/>
    <col min="1261" max="1261" width="11.5703125" style="3" customWidth="1"/>
    <col min="1262" max="1511" width="9.140625" style="3"/>
    <col min="1512" max="1512" width="3.85546875" style="3" customWidth="1"/>
    <col min="1513" max="1513" width="6.140625" style="3" customWidth="1"/>
    <col min="1514" max="1514" width="15.42578125" style="3" customWidth="1"/>
    <col min="1515" max="1515" width="28.140625" style="3" customWidth="1"/>
    <col min="1516" max="1516" width="10.5703125" style="3" customWidth="1"/>
    <col min="1517" max="1517" width="11.5703125" style="3" customWidth="1"/>
    <col min="1518" max="1767" width="9.140625" style="3"/>
    <col min="1768" max="1768" width="3.85546875" style="3" customWidth="1"/>
    <col min="1769" max="1769" width="6.140625" style="3" customWidth="1"/>
    <col min="1770" max="1770" width="15.42578125" style="3" customWidth="1"/>
    <col min="1771" max="1771" width="28.140625" style="3" customWidth="1"/>
    <col min="1772" max="1772" width="10.5703125" style="3" customWidth="1"/>
    <col min="1773" max="1773" width="11.5703125" style="3" customWidth="1"/>
    <col min="1774" max="2023" width="9.140625" style="3"/>
    <col min="2024" max="2024" width="3.85546875" style="3" customWidth="1"/>
    <col min="2025" max="2025" width="6.140625" style="3" customWidth="1"/>
    <col min="2026" max="2026" width="15.42578125" style="3" customWidth="1"/>
    <col min="2027" max="2027" width="28.140625" style="3" customWidth="1"/>
    <col min="2028" max="2028" width="10.5703125" style="3" customWidth="1"/>
    <col min="2029" max="2029" width="11.5703125" style="3" customWidth="1"/>
    <col min="2030" max="2279" width="9.140625" style="3"/>
    <col min="2280" max="2280" width="3.85546875" style="3" customWidth="1"/>
    <col min="2281" max="2281" width="6.140625" style="3" customWidth="1"/>
    <col min="2282" max="2282" width="15.42578125" style="3" customWidth="1"/>
    <col min="2283" max="2283" width="28.140625" style="3" customWidth="1"/>
    <col min="2284" max="2284" width="10.5703125" style="3" customWidth="1"/>
    <col min="2285" max="2285" width="11.5703125" style="3" customWidth="1"/>
    <col min="2286" max="2535" width="9.140625" style="3"/>
    <col min="2536" max="2536" width="3.85546875" style="3" customWidth="1"/>
    <col min="2537" max="2537" width="6.140625" style="3" customWidth="1"/>
    <col min="2538" max="2538" width="15.42578125" style="3" customWidth="1"/>
    <col min="2539" max="2539" width="28.140625" style="3" customWidth="1"/>
    <col min="2540" max="2540" width="10.5703125" style="3" customWidth="1"/>
    <col min="2541" max="2541" width="11.5703125" style="3" customWidth="1"/>
    <col min="2542" max="2791" width="9.140625" style="3"/>
    <col min="2792" max="2792" width="3.85546875" style="3" customWidth="1"/>
    <col min="2793" max="2793" width="6.140625" style="3" customWidth="1"/>
    <col min="2794" max="2794" width="15.42578125" style="3" customWidth="1"/>
    <col min="2795" max="2795" width="28.140625" style="3" customWidth="1"/>
    <col min="2796" max="2796" width="10.5703125" style="3" customWidth="1"/>
    <col min="2797" max="2797" width="11.5703125" style="3" customWidth="1"/>
    <col min="2798" max="3047" width="9.140625" style="3"/>
    <col min="3048" max="3048" width="3.85546875" style="3" customWidth="1"/>
    <col min="3049" max="3049" width="6.140625" style="3" customWidth="1"/>
    <col min="3050" max="3050" width="15.42578125" style="3" customWidth="1"/>
    <col min="3051" max="3051" width="28.140625" style="3" customWidth="1"/>
    <col min="3052" max="3052" width="10.5703125" style="3" customWidth="1"/>
    <col min="3053" max="3053" width="11.5703125" style="3" customWidth="1"/>
    <col min="3054" max="3303" width="9.140625" style="3"/>
    <col min="3304" max="3304" width="3.85546875" style="3" customWidth="1"/>
    <col min="3305" max="3305" width="6.140625" style="3" customWidth="1"/>
    <col min="3306" max="3306" width="15.42578125" style="3" customWidth="1"/>
    <col min="3307" max="3307" width="28.140625" style="3" customWidth="1"/>
    <col min="3308" max="3308" width="10.5703125" style="3" customWidth="1"/>
    <col min="3309" max="3309" width="11.5703125" style="3" customWidth="1"/>
    <col min="3310" max="3559" width="9.140625" style="3"/>
    <col min="3560" max="3560" width="3.85546875" style="3" customWidth="1"/>
    <col min="3561" max="3561" width="6.140625" style="3" customWidth="1"/>
    <col min="3562" max="3562" width="15.42578125" style="3" customWidth="1"/>
    <col min="3563" max="3563" width="28.140625" style="3" customWidth="1"/>
    <col min="3564" max="3564" width="10.5703125" style="3" customWidth="1"/>
    <col min="3565" max="3565" width="11.5703125" style="3" customWidth="1"/>
    <col min="3566" max="3815" width="9.140625" style="3"/>
    <col min="3816" max="3816" width="3.85546875" style="3" customWidth="1"/>
    <col min="3817" max="3817" width="6.140625" style="3" customWidth="1"/>
    <col min="3818" max="3818" width="15.42578125" style="3" customWidth="1"/>
    <col min="3819" max="3819" width="28.140625" style="3" customWidth="1"/>
    <col min="3820" max="3820" width="10.5703125" style="3" customWidth="1"/>
    <col min="3821" max="3821" width="11.5703125" style="3" customWidth="1"/>
    <col min="3822" max="4071" width="9.140625" style="3"/>
    <col min="4072" max="4072" width="3.85546875" style="3" customWidth="1"/>
    <col min="4073" max="4073" width="6.140625" style="3" customWidth="1"/>
    <col min="4074" max="4074" width="15.42578125" style="3" customWidth="1"/>
    <col min="4075" max="4075" width="28.140625" style="3" customWidth="1"/>
    <col min="4076" max="4076" width="10.5703125" style="3" customWidth="1"/>
    <col min="4077" max="4077" width="11.5703125" style="3" customWidth="1"/>
    <col min="4078" max="4327" width="9.140625" style="3"/>
    <col min="4328" max="4328" width="3.85546875" style="3" customWidth="1"/>
    <col min="4329" max="4329" width="6.140625" style="3" customWidth="1"/>
    <col min="4330" max="4330" width="15.42578125" style="3" customWidth="1"/>
    <col min="4331" max="4331" width="28.140625" style="3" customWidth="1"/>
    <col min="4332" max="4332" width="10.5703125" style="3" customWidth="1"/>
    <col min="4333" max="4333" width="11.5703125" style="3" customWidth="1"/>
    <col min="4334" max="4583" width="9.140625" style="3"/>
    <col min="4584" max="4584" width="3.85546875" style="3" customWidth="1"/>
    <col min="4585" max="4585" width="6.140625" style="3" customWidth="1"/>
    <col min="4586" max="4586" width="15.42578125" style="3" customWidth="1"/>
    <col min="4587" max="4587" width="28.140625" style="3" customWidth="1"/>
    <col min="4588" max="4588" width="10.5703125" style="3" customWidth="1"/>
    <col min="4589" max="4589" width="11.5703125" style="3" customWidth="1"/>
    <col min="4590" max="4839" width="9.140625" style="3"/>
    <col min="4840" max="4840" width="3.85546875" style="3" customWidth="1"/>
    <col min="4841" max="4841" width="6.140625" style="3" customWidth="1"/>
    <col min="4842" max="4842" width="15.42578125" style="3" customWidth="1"/>
    <col min="4843" max="4843" width="28.140625" style="3" customWidth="1"/>
    <col min="4844" max="4844" width="10.5703125" style="3" customWidth="1"/>
    <col min="4845" max="4845" width="11.5703125" style="3" customWidth="1"/>
    <col min="4846" max="5095" width="9.140625" style="3"/>
    <col min="5096" max="5096" width="3.85546875" style="3" customWidth="1"/>
    <col min="5097" max="5097" width="6.140625" style="3" customWidth="1"/>
    <col min="5098" max="5098" width="15.42578125" style="3" customWidth="1"/>
    <col min="5099" max="5099" width="28.140625" style="3" customWidth="1"/>
    <col min="5100" max="5100" width="10.5703125" style="3" customWidth="1"/>
    <col min="5101" max="5101" width="11.5703125" style="3" customWidth="1"/>
    <col min="5102" max="5351" width="9.140625" style="3"/>
    <col min="5352" max="5352" width="3.85546875" style="3" customWidth="1"/>
    <col min="5353" max="5353" width="6.140625" style="3" customWidth="1"/>
    <col min="5354" max="5354" width="15.42578125" style="3" customWidth="1"/>
    <col min="5355" max="5355" width="28.140625" style="3" customWidth="1"/>
    <col min="5356" max="5356" width="10.5703125" style="3" customWidth="1"/>
    <col min="5357" max="5357" width="11.5703125" style="3" customWidth="1"/>
    <col min="5358" max="5607" width="9.140625" style="3"/>
    <col min="5608" max="5608" width="3.85546875" style="3" customWidth="1"/>
    <col min="5609" max="5609" width="6.140625" style="3" customWidth="1"/>
    <col min="5610" max="5610" width="15.42578125" style="3" customWidth="1"/>
    <col min="5611" max="5611" width="28.140625" style="3" customWidth="1"/>
    <col min="5612" max="5612" width="10.5703125" style="3" customWidth="1"/>
    <col min="5613" max="5613" width="11.5703125" style="3" customWidth="1"/>
    <col min="5614" max="5863" width="9.140625" style="3"/>
    <col min="5864" max="5864" width="3.85546875" style="3" customWidth="1"/>
    <col min="5865" max="5865" width="6.140625" style="3" customWidth="1"/>
    <col min="5866" max="5866" width="15.42578125" style="3" customWidth="1"/>
    <col min="5867" max="5867" width="28.140625" style="3" customWidth="1"/>
    <col min="5868" max="5868" width="10.5703125" style="3" customWidth="1"/>
    <col min="5869" max="5869" width="11.5703125" style="3" customWidth="1"/>
    <col min="5870" max="6119" width="9.140625" style="3"/>
    <col min="6120" max="6120" width="3.85546875" style="3" customWidth="1"/>
    <col min="6121" max="6121" width="6.140625" style="3" customWidth="1"/>
    <col min="6122" max="6122" width="15.42578125" style="3" customWidth="1"/>
    <col min="6123" max="6123" width="28.140625" style="3" customWidth="1"/>
    <col min="6124" max="6124" width="10.5703125" style="3" customWidth="1"/>
    <col min="6125" max="6125" width="11.5703125" style="3" customWidth="1"/>
    <col min="6126" max="6375" width="9.140625" style="3"/>
    <col min="6376" max="6376" width="3.85546875" style="3" customWidth="1"/>
    <col min="6377" max="6377" width="6.140625" style="3" customWidth="1"/>
    <col min="6378" max="6378" width="15.42578125" style="3" customWidth="1"/>
    <col min="6379" max="6379" width="28.140625" style="3" customWidth="1"/>
    <col min="6380" max="6380" width="10.5703125" style="3" customWidth="1"/>
    <col min="6381" max="6381" width="11.5703125" style="3" customWidth="1"/>
    <col min="6382" max="6631" width="9.140625" style="3"/>
    <col min="6632" max="6632" width="3.85546875" style="3" customWidth="1"/>
    <col min="6633" max="6633" width="6.140625" style="3" customWidth="1"/>
    <col min="6634" max="6634" width="15.42578125" style="3" customWidth="1"/>
    <col min="6635" max="6635" width="28.140625" style="3" customWidth="1"/>
    <col min="6636" max="6636" width="10.5703125" style="3" customWidth="1"/>
    <col min="6637" max="6637" width="11.5703125" style="3" customWidth="1"/>
    <col min="6638" max="6887" width="9.140625" style="3"/>
    <col min="6888" max="6888" width="3.85546875" style="3" customWidth="1"/>
    <col min="6889" max="6889" width="6.140625" style="3" customWidth="1"/>
    <col min="6890" max="6890" width="15.42578125" style="3" customWidth="1"/>
    <col min="6891" max="6891" width="28.140625" style="3" customWidth="1"/>
    <col min="6892" max="6892" width="10.5703125" style="3" customWidth="1"/>
    <col min="6893" max="6893" width="11.5703125" style="3" customWidth="1"/>
    <col min="6894" max="7143" width="9.140625" style="3"/>
    <col min="7144" max="7144" width="3.85546875" style="3" customWidth="1"/>
    <col min="7145" max="7145" width="6.140625" style="3" customWidth="1"/>
    <col min="7146" max="7146" width="15.42578125" style="3" customWidth="1"/>
    <col min="7147" max="7147" width="28.140625" style="3" customWidth="1"/>
    <col min="7148" max="7148" width="10.5703125" style="3" customWidth="1"/>
    <col min="7149" max="7149" width="11.5703125" style="3" customWidth="1"/>
    <col min="7150" max="7399" width="9.140625" style="3"/>
    <col min="7400" max="7400" width="3.85546875" style="3" customWidth="1"/>
    <col min="7401" max="7401" width="6.140625" style="3" customWidth="1"/>
    <col min="7402" max="7402" width="15.42578125" style="3" customWidth="1"/>
    <col min="7403" max="7403" width="28.140625" style="3" customWidth="1"/>
    <col min="7404" max="7404" width="10.5703125" style="3" customWidth="1"/>
    <col min="7405" max="7405" width="11.5703125" style="3" customWidth="1"/>
    <col min="7406" max="7655" width="9.140625" style="3"/>
    <col min="7656" max="7656" width="3.85546875" style="3" customWidth="1"/>
    <col min="7657" max="7657" width="6.140625" style="3" customWidth="1"/>
    <col min="7658" max="7658" width="15.42578125" style="3" customWidth="1"/>
    <col min="7659" max="7659" width="28.140625" style="3" customWidth="1"/>
    <col min="7660" max="7660" width="10.5703125" style="3" customWidth="1"/>
    <col min="7661" max="7661" width="11.5703125" style="3" customWidth="1"/>
    <col min="7662" max="7911" width="9.140625" style="3"/>
    <col min="7912" max="7912" width="3.85546875" style="3" customWidth="1"/>
    <col min="7913" max="7913" width="6.140625" style="3" customWidth="1"/>
    <col min="7914" max="7914" width="15.42578125" style="3" customWidth="1"/>
    <col min="7915" max="7915" width="28.140625" style="3" customWidth="1"/>
    <col min="7916" max="7916" width="10.5703125" style="3" customWidth="1"/>
    <col min="7917" max="7917" width="11.5703125" style="3" customWidth="1"/>
    <col min="7918" max="8167" width="9.140625" style="3"/>
    <col min="8168" max="8168" width="3.85546875" style="3" customWidth="1"/>
    <col min="8169" max="8169" width="6.140625" style="3" customWidth="1"/>
    <col min="8170" max="8170" width="15.42578125" style="3" customWidth="1"/>
    <col min="8171" max="8171" width="28.140625" style="3" customWidth="1"/>
    <col min="8172" max="8172" width="10.5703125" style="3" customWidth="1"/>
    <col min="8173" max="8173" width="11.5703125" style="3" customWidth="1"/>
    <col min="8174" max="8423" width="9.140625" style="3"/>
    <col min="8424" max="8424" width="3.85546875" style="3" customWidth="1"/>
    <col min="8425" max="8425" width="6.140625" style="3" customWidth="1"/>
    <col min="8426" max="8426" width="15.42578125" style="3" customWidth="1"/>
    <col min="8427" max="8427" width="28.140625" style="3" customWidth="1"/>
    <col min="8428" max="8428" width="10.5703125" style="3" customWidth="1"/>
    <col min="8429" max="8429" width="11.5703125" style="3" customWidth="1"/>
    <col min="8430" max="8679" width="9.140625" style="3"/>
    <col min="8680" max="8680" width="3.85546875" style="3" customWidth="1"/>
    <col min="8681" max="8681" width="6.140625" style="3" customWidth="1"/>
    <col min="8682" max="8682" width="15.42578125" style="3" customWidth="1"/>
    <col min="8683" max="8683" width="28.140625" style="3" customWidth="1"/>
    <col min="8684" max="8684" width="10.5703125" style="3" customWidth="1"/>
    <col min="8685" max="8685" width="11.5703125" style="3" customWidth="1"/>
    <col min="8686" max="8935" width="9.140625" style="3"/>
    <col min="8936" max="8936" width="3.85546875" style="3" customWidth="1"/>
    <col min="8937" max="8937" width="6.140625" style="3" customWidth="1"/>
    <col min="8938" max="8938" width="15.42578125" style="3" customWidth="1"/>
    <col min="8939" max="8939" width="28.140625" style="3" customWidth="1"/>
    <col min="8940" max="8940" width="10.5703125" style="3" customWidth="1"/>
    <col min="8941" max="8941" width="11.5703125" style="3" customWidth="1"/>
    <col min="8942" max="9191" width="9.140625" style="3"/>
    <col min="9192" max="9192" width="3.85546875" style="3" customWidth="1"/>
    <col min="9193" max="9193" width="6.140625" style="3" customWidth="1"/>
    <col min="9194" max="9194" width="15.42578125" style="3" customWidth="1"/>
    <col min="9195" max="9195" width="28.140625" style="3" customWidth="1"/>
    <col min="9196" max="9196" width="10.5703125" style="3" customWidth="1"/>
    <col min="9197" max="9197" width="11.5703125" style="3" customWidth="1"/>
    <col min="9198" max="9447" width="9.140625" style="3"/>
    <col min="9448" max="9448" width="3.85546875" style="3" customWidth="1"/>
    <col min="9449" max="9449" width="6.140625" style="3" customWidth="1"/>
    <col min="9450" max="9450" width="15.42578125" style="3" customWidth="1"/>
    <col min="9451" max="9451" width="28.140625" style="3" customWidth="1"/>
    <col min="9452" max="9452" width="10.5703125" style="3" customWidth="1"/>
    <col min="9453" max="9453" width="11.5703125" style="3" customWidth="1"/>
    <col min="9454" max="9703" width="9.140625" style="3"/>
    <col min="9704" max="9704" width="3.85546875" style="3" customWidth="1"/>
    <col min="9705" max="9705" width="6.140625" style="3" customWidth="1"/>
    <col min="9706" max="9706" width="15.42578125" style="3" customWidth="1"/>
    <col min="9707" max="9707" width="28.140625" style="3" customWidth="1"/>
    <col min="9708" max="9708" width="10.5703125" style="3" customWidth="1"/>
    <col min="9709" max="9709" width="11.5703125" style="3" customWidth="1"/>
    <col min="9710" max="9959" width="9.140625" style="3"/>
    <col min="9960" max="9960" width="3.85546875" style="3" customWidth="1"/>
    <col min="9961" max="9961" width="6.140625" style="3" customWidth="1"/>
    <col min="9962" max="9962" width="15.42578125" style="3" customWidth="1"/>
    <col min="9963" max="9963" width="28.140625" style="3" customWidth="1"/>
    <col min="9964" max="9964" width="10.5703125" style="3" customWidth="1"/>
    <col min="9965" max="9965" width="11.5703125" style="3" customWidth="1"/>
    <col min="9966" max="10215" width="9.140625" style="3"/>
    <col min="10216" max="10216" width="3.85546875" style="3" customWidth="1"/>
    <col min="10217" max="10217" width="6.140625" style="3" customWidth="1"/>
    <col min="10218" max="10218" width="15.42578125" style="3" customWidth="1"/>
    <col min="10219" max="10219" width="28.140625" style="3" customWidth="1"/>
    <col min="10220" max="10220" width="10.5703125" style="3" customWidth="1"/>
    <col min="10221" max="10221" width="11.5703125" style="3" customWidth="1"/>
    <col min="10222" max="10471" width="9.140625" style="3"/>
    <col min="10472" max="10472" width="3.85546875" style="3" customWidth="1"/>
    <col min="10473" max="10473" width="6.140625" style="3" customWidth="1"/>
    <col min="10474" max="10474" width="15.42578125" style="3" customWidth="1"/>
    <col min="10475" max="10475" width="28.140625" style="3" customWidth="1"/>
    <col min="10476" max="10476" width="10.5703125" style="3" customWidth="1"/>
    <col min="10477" max="10477" width="11.5703125" style="3" customWidth="1"/>
    <col min="10478" max="10727" width="9.140625" style="3"/>
    <col min="10728" max="10728" width="3.85546875" style="3" customWidth="1"/>
    <col min="10729" max="10729" width="6.140625" style="3" customWidth="1"/>
    <col min="10730" max="10730" width="15.42578125" style="3" customWidth="1"/>
    <col min="10731" max="10731" width="28.140625" style="3" customWidth="1"/>
    <col min="10732" max="10732" width="10.5703125" style="3" customWidth="1"/>
    <col min="10733" max="10733" width="11.5703125" style="3" customWidth="1"/>
    <col min="10734" max="10983" width="9.140625" style="3"/>
    <col min="10984" max="10984" width="3.85546875" style="3" customWidth="1"/>
    <col min="10985" max="10985" width="6.140625" style="3" customWidth="1"/>
    <col min="10986" max="10986" width="15.42578125" style="3" customWidth="1"/>
    <col min="10987" max="10987" width="28.140625" style="3" customWidth="1"/>
    <col min="10988" max="10988" width="10.5703125" style="3" customWidth="1"/>
    <col min="10989" max="10989" width="11.5703125" style="3" customWidth="1"/>
    <col min="10990" max="11239" width="9.140625" style="3"/>
    <col min="11240" max="11240" width="3.85546875" style="3" customWidth="1"/>
    <col min="11241" max="11241" width="6.140625" style="3" customWidth="1"/>
    <col min="11242" max="11242" width="15.42578125" style="3" customWidth="1"/>
    <col min="11243" max="11243" width="28.140625" style="3" customWidth="1"/>
    <col min="11244" max="11244" width="10.5703125" style="3" customWidth="1"/>
    <col min="11245" max="11245" width="11.5703125" style="3" customWidth="1"/>
    <col min="11246" max="11495" width="9.140625" style="3"/>
    <col min="11496" max="11496" width="3.85546875" style="3" customWidth="1"/>
    <col min="11497" max="11497" width="6.140625" style="3" customWidth="1"/>
    <col min="11498" max="11498" width="15.42578125" style="3" customWidth="1"/>
    <col min="11499" max="11499" width="28.140625" style="3" customWidth="1"/>
    <col min="11500" max="11500" width="10.5703125" style="3" customWidth="1"/>
    <col min="11501" max="11501" width="11.5703125" style="3" customWidth="1"/>
    <col min="11502" max="11751" width="9.140625" style="3"/>
    <col min="11752" max="11752" width="3.85546875" style="3" customWidth="1"/>
    <col min="11753" max="11753" width="6.140625" style="3" customWidth="1"/>
    <col min="11754" max="11754" width="15.42578125" style="3" customWidth="1"/>
    <col min="11755" max="11755" width="28.140625" style="3" customWidth="1"/>
    <col min="11756" max="11756" width="10.5703125" style="3" customWidth="1"/>
    <col min="11757" max="11757" width="11.5703125" style="3" customWidth="1"/>
    <col min="11758" max="12007" width="9.140625" style="3"/>
    <col min="12008" max="12008" width="3.85546875" style="3" customWidth="1"/>
    <col min="12009" max="12009" width="6.140625" style="3" customWidth="1"/>
    <col min="12010" max="12010" width="15.42578125" style="3" customWidth="1"/>
    <col min="12011" max="12011" width="28.140625" style="3" customWidth="1"/>
    <col min="12012" max="12012" width="10.5703125" style="3" customWidth="1"/>
    <col min="12013" max="12013" width="11.5703125" style="3" customWidth="1"/>
    <col min="12014" max="12263" width="9.140625" style="3"/>
    <col min="12264" max="12264" width="3.85546875" style="3" customWidth="1"/>
    <col min="12265" max="12265" width="6.140625" style="3" customWidth="1"/>
    <col min="12266" max="12266" width="15.42578125" style="3" customWidth="1"/>
    <col min="12267" max="12267" width="28.140625" style="3" customWidth="1"/>
    <col min="12268" max="12268" width="10.5703125" style="3" customWidth="1"/>
    <col min="12269" max="12269" width="11.5703125" style="3" customWidth="1"/>
    <col min="12270" max="12519" width="9.140625" style="3"/>
    <col min="12520" max="12520" width="3.85546875" style="3" customWidth="1"/>
    <col min="12521" max="12521" width="6.140625" style="3" customWidth="1"/>
    <col min="12522" max="12522" width="15.42578125" style="3" customWidth="1"/>
    <col min="12523" max="12523" width="28.140625" style="3" customWidth="1"/>
    <col min="12524" max="12524" width="10.5703125" style="3" customWidth="1"/>
    <col min="12525" max="12525" width="11.5703125" style="3" customWidth="1"/>
    <col min="12526" max="12775" width="9.140625" style="3"/>
    <col min="12776" max="12776" width="3.85546875" style="3" customWidth="1"/>
    <col min="12777" max="12777" width="6.140625" style="3" customWidth="1"/>
    <col min="12778" max="12778" width="15.42578125" style="3" customWidth="1"/>
    <col min="12779" max="12779" width="28.140625" style="3" customWidth="1"/>
    <col min="12780" max="12780" width="10.5703125" style="3" customWidth="1"/>
    <col min="12781" max="12781" width="11.5703125" style="3" customWidth="1"/>
    <col min="12782" max="13031" width="9.140625" style="3"/>
    <col min="13032" max="13032" width="3.85546875" style="3" customWidth="1"/>
    <col min="13033" max="13033" width="6.140625" style="3" customWidth="1"/>
    <col min="13034" max="13034" width="15.42578125" style="3" customWidth="1"/>
    <col min="13035" max="13035" width="28.140625" style="3" customWidth="1"/>
    <col min="13036" max="13036" width="10.5703125" style="3" customWidth="1"/>
    <col min="13037" max="13037" width="11.5703125" style="3" customWidth="1"/>
    <col min="13038" max="13287" width="9.140625" style="3"/>
    <col min="13288" max="13288" width="3.85546875" style="3" customWidth="1"/>
    <col min="13289" max="13289" width="6.140625" style="3" customWidth="1"/>
    <col min="13290" max="13290" width="15.42578125" style="3" customWidth="1"/>
    <col min="13291" max="13291" width="28.140625" style="3" customWidth="1"/>
    <col min="13292" max="13292" width="10.5703125" style="3" customWidth="1"/>
    <col min="13293" max="13293" width="11.5703125" style="3" customWidth="1"/>
    <col min="13294" max="13543" width="9.140625" style="3"/>
    <col min="13544" max="13544" width="3.85546875" style="3" customWidth="1"/>
    <col min="13545" max="13545" width="6.140625" style="3" customWidth="1"/>
    <col min="13546" max="13546" width="15.42578125" style="3" customWidth="1"/>
    <col min="13547" max="13547" width="28.140625" style="3" customWidth="1"/>
    <col min="13548" max="13548" width="10.5703125" style="3" customWidth="1"/>
    <col min="13549" max="13549" width="11.5703125" style="3" customWidth="1"/>
    <col min="13550" max="13799" width="9.140625" style="3"/>
    <col min="13800" max="13800" width="3.85546875" style="3" customWidth="1"/>
    <col min="13801" max="13801" width="6.140625" style="3" customWidth="1"/>
    <col min="13802" max="13802" width="15.42578125" style="3" customWidth="1"/>
    <col min="13803" max="13803" width="28.140625" style="3" customWidth="1"/>
    <col min="13804" max="13804" width="10.5703125" style="3" customWidth="1"/>
    <col min="13805" max="13805" width="11.5703125" style="3" customWidth="1"/>
    <col min="13806" max="14055" width="9.140625" style="3"/>
    <col min="14056" max="14056" width="3.85546875" style="3" customWidth="1"/>
    <col min="14057" max="14057" width="6.140625" style="3" customWidth="1"/>
    <col min="14058" max="14058" width="15.42578125" style="3" customWidth="1"/>
    <col min="14059" max="14059" width="28.140625" style="3" customWidth="1"/>
    <col min="14060" max="14060" width="10.5703125" style="3" customWidth="1"/>
    <col min="14061" max="14061" width="11.5703125" style="3" customWidth="1"/>
    <col min="14062" max="14311" width="9.140625" style="3"/>
    <col min="14312" max="14312" width="3.85546875" style="3" customWidth="1"/>
    <col min="14313" max="14313" width="6.140625" style="3" customWidth="1"/>
    <col min="14314" max="14314" width="15.42578125" style="3" customWidth="1"/>
    <col min="14315" max="14315" width="28.140625" style="3" customWidth="1"/>
    <col min="14316" max="14316" width="10.5703125" style="3" customWidth="1"/>
    <col min="14317" max="14317" width="11.5703125" style="3" customWidth="1"/>
    <col min="14318" max="14567" width="9.140625" style="3"/>
    <col min="14568" max="14568" width="3.85546875" style="3" customWidth="1"/>
    <col min="14569" max="14569" width="6.140625" style="3" customWidth="1"/>
    <col min="14570" max="14570" width="15.42578125" style="3" customWidth="1"/>
    <col min="14571" max="14571" width="28.140625" style="3" customWidth="1"/>
    <col min="14572" max="14572" width="10.5703125" style="3" customWidth="1"/>
    <col min="14573" max="14573" width="11.5703125" style="3" customWidth="1"/>
    <col min="14574" max="14823" width="9.140625" style="3"/>
    <col min="14824" max="14824" width="3.85546875" style="3" customWidth="1"/>
    <col min="14825" max="14825" width="6.140625" style="3" customWidth="1"/>
    <col min="14826" max="14826" width="15.42578125" style="3" customWidth="1"/>
    <col min="14827" max="14827" width="28.140625" style="3" customWidth="1"/>
    <col min="14828" max="14828" width="10.5703125" style="3" customWidth="1"/>
    <col min="14829" max="14829" width="11.5703125" style="3" customWidth="1"/>
    <col min="14830" max="15079" width="9.140625" style="3"/>
    <col min="15080" max="15080" width="3.85546875" style="3" customWidth="1"/>
    <col min="15081" max="15081" width="6.140625" style="3" customWidth="1"/>
    <col min="15082" max="15082" width="15.42578125" style="3" customWidth="1"/>
    <col min="15083" max="15083" width="28.140625" style="3" customWidth="1"/>
    <col min="15084" max="15084" width="10.5703125" style="3" customWidth="1"/>
    <col min="15085" max="15085" width="11.5703125" style="3" customWidth="1"/>
    <col min="15086" max="15335" width="9.140625" style="3"/>
    <col min="15336" max="15336" width="3.85546875" style="3" customWidth="1"/>
    <col min="15337" max="15337" width="6.140625" style="3" customWidth="1"/>
    <col min="15338" max="15338" width="15.42578125" style="3" customWidth="1"/>
    <col min="15339" max="15339" width="28.140625" style="3" customWidth="1"/>
    <col min="15340" max="15340" width="10.5703125" style="3" customWidth="1"/>
    <col min="15341" max="15341" width="11.5703125" style="3" customWidth="1"/>
    <col min="15342" max="15591" width="9.140625" style="3"/>
    <col min="15592" max="15592" width="3.85546875" style="3" customWidth="1"/>
    <col min="15593" max="15593" width="6.140625" style="3" customWidth="1"/>
    <col min="15594" max="15594" width="15.42578125" style="3" customWidth="1"/>
    <col min="15595" max="15595" width="28.140625" style="3" customWidth="1"/>
    <col min="15596" max="15596" width="10.5703125" style="3" customWidth="1"/>
    <col min="15597" max="15597" width="11.5703125" style="3" customWidth="1"/>
    <col min="15598" max="15847" width="9.140625" style="3"/>
    <col min="15848" max="15848" width="3.85546875" style="3" customWidth="1"/>
    <col min="15849" max="15849" width="6.140625" style="3" customWidth="1"/>
    <col min="15850" max="15850" width="15.42578125" style="3" customWidth="1"/>
    <col min="15851" max="15851" width="28.140625" style="3" customWidth="1"/>
    <col min="15852" max="15852" width="10.5703125" style="3" customWidth="1"/>
    <col min="15853" max="15853" width="11.5703125" style="3" customWidth="1"/>
    <col min="15854" max="16103" width="9.140625" style="3"/>
    <col min="16104" max="16104" width="3.85546875" style="3" customWidth="1"/>
    <col min="16105" max="16105" width="6.140625" style="3" customWidth="1"/>
    <col min="16106" max="16106" width="15.42578125" style="3" customWidth="1"/>
    <col min="16107" max="16107" width="28.140625" style="3" customWidth="1"/>
    <col min="16108" max="16108" width="10.5703125" style="3" customWidth="1"/>
    <col min="16109" max="16109" width="11.5703125" style="3" customWidth="1"/>
    <col min="16110" max="16384" width="9.140625" style="3"/>
  </cols>
  <sheetData>
    <row r="1" spans="1:29" ht="22.5" customHeight="1" x14ac:dyDescent="0.25">
      <c r="A1" s="146" t="s">
        <v>193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ht="24" customHeight="1" x14ac:dyDescent="0.25">
      <c r="A2" s="125" t="s">
        <v>21</v>
      </c>
      <c r="B2" s="126"/>
      <c r="C2" s="136" t="s">
        <v>148</v>
      </c>
      <c r="D2" s="136"/>
      <c r="E2" s="136"/>
      <c r="F2" s="136"/>
      <c r="G2" s="136" t="s">
        <v>2</v>
      </c>
      <c r="H2" s="136"/>
      <c r="I2" s="136"/>
      <c r="J2" s="136" t="s">
        <v>0</v>
      </c>
      <c r="K2" s="131" t="s">
        <v>1</v>
      </c>
      <c r="L2" s="131"/>
      <c r="M2" s="131"/>
      <c r="N2" s="131"/>
      <c r="O2" s="137" t="s">
        <v>179</v>
      </c>
      <c r="P2" s="137" t="s">
        <v>182</v>
      </c>
      <c r="Q2" s="131" t="s">
        <v>174</v>
      </c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ht="18.75" customHeight="1" x14ac:dyDescent="0.25">
      <c r="A3" s="127"/>
      <c r="B3" s="128"/>
      <c r="C3" s="136"/>
      <c r="D3" s="136"/>
      <c r="E3" s="136"/>
      <c r="F3" s="136"/>
      <c r="G3" s="136"/>
      <c r="H3" s="136"/>
      <c r="I3" s="136"/>
      <c r="J3" s="136"/>
      <c r="K3" s="131"/>
      <c r="L3" s="131"/>
      <c r="M3" s="131"/>
      <c r="N3" s="131"/>
      <c r="O3" s="138"/>
      <c r="P3" s="138"/>
      <c r="Q3" s="131" t="s">
        <v>175</v>
      </c>
      <c r="R3" s="131"/>
      <c r="S3" s="131"/>
      <c r="T3" s="131"/>
      <c r="U3" s="131"/>
      <c r="V3" s="131" t="s">
        <v>176</v>
      </c>
      <c r="W3" s="131"/>
      <c r="X3" s="131"/>
      <c r="Y3" s="131"/>
      <c r="Z3" s="131"/>
      <c r="AA3" s="131"/>
      <c r="AB3" s="131"/>
      <c r="AC3" s="137" t="s">
        <v>19</v>
      </c>
    </row>
    <row r="4" spans="1:29" ht="44.25" customHeight="1" x14ac:dyDescent="0.25">
      <c r="A4" s="127"/>
      <c r="B4" s="128"/>
      <c r="C4" s="136"/>
      <c r="D4" s="136"/>
      <c r="E4" s="136"/>
      <c r="F4" s="136"/>
      <c r="G4" s="136"/>
      <c r="H4" s="136"/>
      <c r="I4" s="136"/>
      <c r="J4" s="136"/>
      <c r="K4" s="131"/>
      <c r="L4" s="131"/>
      <c r="M4" s="131"/>
      <c r="N4" s="131"/>
      <c r="O4" s="138"/>
      <c r="P4" s="138"/>
      <c r="Q4" s="125" t="s">
        <v>177</v>
      </c>
      <c r="R4" s="140"/>
      <c r="S4" s="126"/>
      <c r="T4" s="140" t="s">
        <v>178</v>
      </c>
      <c r="U4" s="126"/>
      <c r="V4" s="125" t="s">
        <v>177</v>
      </c>
      <c r="W4" s="140"/>
      <c r="X4" s="140"/>
      <c r="Y4" s="126"/>
      <c r="Z4" s="140" t="s">
        <v>178</v>
      </c>
      <c r="AA4" s="140"/>
      <c r="AB4" s="126"/>
      <c r="AC4" s="138"/>
    </row>
    <row r="5" spans="1:29" ht="7.5" customHeight="1" x14ac:dyDescent="0.25">
      <c r="A5" s="127"/>
      <c r="B5" s="128"/>
      <c r="C5" s="136"/>
      <c r="D5" s="136"/>
      <c r="E5" s="136"/>
      <c r="F5" s="136"/>
      <c r="G5" s="136"/>
      <c r="H5" s="136"/>
      <c r="I5" s="136"/>
      <c r="J5" s="136"/>
      <c r="K5" s="131"/>
      <c r="L5" s="131"/>
      <c r="M5" s="131"/>
      <c r="N5" s="131"/>
      <c r="O5" s="139"/>
      <c r="P5" s="139"/>
      <c r="Q5" s="129"/>
      <c r="R5" s="141"/>
      <c r="S5" s="130"/>
      <c r="T5" s="141"/>
      <c r="U5" s="130"/>
      <c r="V5" s="129"/>
      <c r="W5" s="141"/>
      <c r="X5" s="141"/>
      <c r="Y5" s="130"/>
      <c r="Z5" s="141"/>
      <c r="AA5" s="141"/>
      <c r="AB5" s="130"/>
      <c r="AC5" s="138"/>
    </row>
    <row r="6" spans="1:29" ht="52.5" customHeight="1" x14ac:dyDescent="0.25">
      <c r="A6" s="129"/>
      <c r="B6" s="130"/>
      <c r="C6" s="24" t="s">
        <v>144</v>
      </c>
      <c r="D6" s="24" t="s">
        <v>145</v>
      </c>
      <c r="E6" s="24" t="s">
        <v>146</v>
      </c>
      <c r="F6" s="4" t="s">
        <v>147</v>
      </c>
      <c r="G6" s="24" t="s">
        <v>7</v>
      </c>
      <c r="H6" s="24" t="s">
        <v>8</v>
      </c>
      <c r="I6" s="24" t="s">
        <v>9</v>
      </c>
      <c r="J6" s="4" t="s">
        <v>4</v>
      </c>
      <c r="K6" s="20" t="s">
        <v>102</v>
      </c>
      <c r="L6" s="20" t="s">
        <v>104</v>
      </c>
      <c r="M6" s="20" t="s">
        <v>106</v>
      </c>
      <c r="N6" s="20" t="s">
        <v>108</v>
      </c>
      <c r="O6" s="20" t="s">
        <v>110</v>
      </c>
      <c r="P6" s="20" t="s">
        <v>112</v>
      </c>
      <c r="Q6" s="20" t="s">
        <v>114</v>
      </c>
      <c r="R6" s="20" t="s">
        <v>116</v>
      </c>
      <c r="S6" s="20" t="s">
        <v>120</v>
      </c>
      <c r="T6" s="20" t="s">
        <v>124</v>
      </c>
      <c r="U6" s="20" t="s">
        <v>128</v>
      </c>
      <c r="V6" s="20" t="s">
        <v>130</v>
      </c>
      <c r="W6" s="20" t="s">
        <v>132</v>
      </c>
      <c r="X6" s="20" t="s">
        <v>134</v>
      </c>
      <c r="Y6" s="20" t="s">
        <v>136</v>
      </c>
      <c r="Z6" s="20" t="s">
        <v>138</v>
      </c>
      <c r="AA6" s="20" t="s">
        <v>140</v>
      </c>
      <c r="AB6" s="20" t="s">
        <v>142</v>
      </c>
      <c r="AC6" s="139"/>
    </row>
    <row r="7" spans="1:29" s="7" customFormat="1" ht="15" customHeight="1" x14ac:dyDescent="0.25">
      <c r="A7" s="147" t="s">
        <v>10</v>
      </c>
      <c r="B7" s="148"/>
      <c r="C7" s="26">
        <v>4</v>
      </c>
      <c r="D7" s="26">
        <v>6</v>
      </c>
      <c r="E7" s="26">
        <v>1</v>
      </c>
      <c r="F7" s="5">
        <v>0</v>
      </c>
      <c r="G7" s="26">
        <v>4</v>
      </c>
      <c r="H7" s="26">
        <v>1</v>
      </c>
      <c r="I7" s="26">
        <v>6</v>
      </c>
      <c r="J7" s="5">
        <v>0</v>
      </c>
      <c r="K7" s="26">
        <v>1</v>
      </c>
      <c r="L7" s="26">
        <v>1</v>
      </c>
      <c r="M7" s="26">
        <v>0</v>
      </c>
      <c r="N7" s="26">
        <v>2</v>
      </c>
      <c r="O7" s="26"/>
      <c r="P7" s="26"/>
      <c r="Q7" s="29">
        <v>0.66800000000000004</v>
      </c>
      <c r="R7" s="29">
        <v>4.9260000000000002</v>
      </c>
      <c r="S7" s="29">
        <v>4.8659999999999997</v>
      </c>
      <c r="T7" s="29">
        <v>5.3330000000000002</v>
      </c>
      <c r="U7" s="29">
        <v>2</v>
      </c>
      <c r="V7" s="29">
        <v>0</v>
      </c>
      <c r="W7" s="29">
        <v>5.42</v>
      </c>
      <c r="X7" s="29">
        <v>0</v>
      </c>
      <c r="Y7" s="29">
        <v>4</v>
      </c>
      <c r="Z7" s="29">
        <v>6</v>
      </c>
      <c r="AA7" s="29">
        <v>1</v>
      </c>
      <c r="AB7" s="29">
        <v>1</v>
      </c>
      <c r="AC7" s="8">
        <v>35.213000000000001</v>
      </c>
    </row>
    <row r="8" spans="1:29" s="7" customFormat="1" ht="15" customHeight="1" x14ac:dyDescent="0.25">
      <c r="A8" s="143" t="s">
        <v>183</v>
      </c>
      <c r="B8" s="144"/>
      <c r="C8" s="24">
        <f t="shared" ref="C8:AC8" si="0">SUM(C7)</f>
        <v>4</v>
      </c>
      <c r="D8" s="24">
        <f t="shared" si="0"/>
        <v>6</v>
      </c>
      <c r="E8" s="24">
        <f t="shared" si="0"/>
        <v>1</v>
      </c>
      <c r="F8" s="4">
        <f t="shared" si="0"/>
        <v>0</v>
      </c>
      <c r="G8" s="24">
        <f t="shared" si="0"/>
        <v>4</v>
      </c>
      <c r="H8" s="24">
        <f t="shared" si="0"/>
        <v>1</v>
      </c>
      <c r="I8" s="24">
        <f t="shared" si="0"/>
        <v>6</v>
      </c>
      <c r="J8" s="4">
        <f t="shared" si="0"/>
        <v>0</v>
      </c>
      <c r="K8" s="24">
        <f t="shared" si="0"/>
        <v>1</v>
      </c>
      <c r="L8" s="24">
        <f t="shared" si="0"/>
        <v>1</v>
      </c>
      <c r="M8" s="24">
        <f t="shared" si="0"/>
        <v>0</v>
      </c>
      <c r="N8" s="24">
        <f t="shared" si="0"/>
        <v>2</v>
      </c>
      <c r="O8" s="24">
        <f t="shared" si="0"/>
        <v>0</v>
      </c>
      <c r="P8" s="24">
        <f t="shared" si="0"/>
        <v>0</v>
      </c>
      <c r="Q8" s="32">
        <f t="shared" si="0"/>
        <v>0.66800000000000004</v>
      </c>
      <c r="R8" s="32">
        <f t="shared" si="0"/>
        <v>4.9260000000000002</v>
      </c>
      <c r="S8" s="32">
        <f t="shared" si="0"/>
        <v>4.8659999999999997</v>
      </c>
      <c r="T8" s="32">
        <f t="shared" si="0"/>
        <v>5.3330000000000002</v>
      </c>
      <c r="U8" s="32">
        <f t="shared" si="0"/>
        <v>2</v>
      </c>
      <c r="V8" s="32">
        <f t="shared" si="0"/>
        <v>0</v>
      </c>
      <c r="W8" s="32">
        <f t="shared" si="0"/>
        <v>5.42</v>
      </c>
      <c r="X8" s="32">
        <f t="shared" si="0"/>
        <v>0</v>
      </c>
      <c r="Y8" s="32">
        <f t="shared" si="0"/>
        <v>4</v>
      </c>
      <c r="Z8" s="32">
        <f t="shared" si="0"/>
        <v>6</v>
      </c>
      <c r="AA8" s="32">
        <f t="shared" si="0"/>
        <v>1</v>
      </c>
      <c r="AB8" s="32">
        <f t="shared" si="0"/>
        <v>1</v>
      </c>
      <c r="AC8" s="25">
        <f t="shared" si="0"/>
        <v>35.213000000000001</v>
      </c>
    </row>
    <row r="9" spans="1:29" s="7" customFormat="1" ht="15" customHeight="1" x14ac:dyDescent="0.25">
      <c r="A9" s="147" t="s">
        <v>149</v>
      </c>
      <c r="B9" s="148"/>
      <c r="C9" s="6">
        <v>1</v>
      </c>
      <c r="D9" s="6">
        <v>0</v>
      </c>
      <c r="E9" s="6">
        <v>0</v>
      </c>
      <c r="F9" s="6">
        <v>0</v>
      </c>
      <c r="G9" s="26">
        <v>0</v>
      </c>
      <c r="H9" s="26">
        <v>0</v>
      </c>
      <c r="I9" s="26">
        <v>1</v>
      </c>
      <c r="J9" s="6">
        <v>1</v>
      </c>
      <c r="K9" s="26">
        <v>0</v>
      </c>
      <c r="L9" s="26">
        <v>0</v>
      </c>
      <c r="M9" s="26">
        <v>0</v>
      </c>
      <c r="N9" s="26">
        <v>0</v>
      </c>
      <c r="O9" s="26"/>
      <c r="P9" s="26"/>
      <c r="Q9" s="29"/>
      <c r="R9" s="29"/>
      <c r="S9" s="29"/>
      <c r="T9" s="29"/>
      <c r="U9" s="29"/>
      <c r="V9" s="29"/>
      <c r="W9" s="29"/>
      <c r="X9" s="29"/>
      <c r="Y9" s="29">
        <v>0.67</v>
      </c>
      <c r="Z9" s="29"/>
      <c r="AA9" s="29"/>
      <c r="AB9" s="29">
        <v>1</v>
      </c>
      <c r="AC9" s="9">
        <v>1.67</v>
      </c>
    </row>
    <row r="10" spans="1:29" s="7" customFormat="1" ht="15" customHeight="1" x14ac:dyDescent="0.25">
      <c r="A10" s="143" t="s">
        <v>184</v>
      </c>
      <c r="B10" s="144"/>
      <c r="C10" s="30">
        <f t="shared" ref="C10:AC10" si="1">SUM(C9)</f>
        <v>1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1</v>
      </c>
      <c r="J10" s="30">
        <f t="shared" si="1"/>
        <v>1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32">
        <f t="shared" si="1"/>
        <v>0</v>
      </c>
      <c r="W10" s="32">
        <f t="shared" si="1"/>
        <v>0</v>
      </c>
      <c r="X10" s="32">
        <f t="shared" si="1"/>
        <v>0</v>
      </c>
      <c r="Y10" s="32">
        <f t="shared" si="1"/>
        <v>0.67</v>
      </c>
      <c r="Z10" s="32">
        <f t="shared" si="1"/>
        <v>0</v>
      </c>
      <c r="AA10" s="32">
        <f t="shared" si="1"/>
        <v>0</v>
      </c>
      <c r="AB10" s="32">
        <f t="shared" si="1"/>
        <v>1</v>
      </c>
      <c r="AC10" s="11">
        <f t="shared" si="1"/>
        <v>1.67</v>
      </c>
    </row>
    <row r="11" spans="1:29" s="7" customFormat="1" ht="15" customHeight="1" x14ac:dyDescent="0.25">
      <c r="A11" s="142" t="s">
        <v>11</v>
      </c>
      <c r="B11" s="142"/>
      <c r="C11" s="26">
        <v>2</v>
      </c>
      <c r="D11" s="26">
        <v>0</v>
      </c>
      <c r="E11" s="26">
        <v>0</v>
      </c>
      <c r="F11" s="5">
        <v>0</v>
      </c>
      <c r="G11" s="26">
        <v>0</v>
      </c>
      <c r="H11" s="26">
        <v>0</v>
      </c>
      <c r="I11" s="26">
        <v>2</v>
      </c>
      <c r="J11" s="5">
        <v>0</v>
      </c>
      <c r="K11" s="26">
        <v>0</v>
      </c>
      <c r="L11" s="26">
        <v>0</v>
      </c>
      <c r="M11" s="26">
        <v>0</v>
      </c>
      <c r="N11" s="26">
        <v>0</v>
      </c>
      <c r="O11" s="26"/>
      <c r="P11" s="26"/>
      <c r="Q11" s="29"/>
      <c r="R11" s="29"/>
      <c r="S11" s="29"/>
      <c r="T11" s="29"/>
      <c r="U11" s="29"/>
      <c r="V11" s="29"/>
      <c r="W11" s="29">
        <v>0.5</v>
      </c>
      <c r="X11" s="29">
        <v>0.5</v>
      </c>
      <c r="Y11" s="29">
        <v>0</v>
      </c>
      <c r="Z11" s="29">
        <v>2</v>
      </c>
      <c r="AA11" s="29"/>
      <c r="AB11" s="29"/>
      <c r="AC11" s="8">
        <v>3</v>
      </c>
    </row>
    <row r="12" spans="1:29" s="7" customFormat="1" ht="15" customHeight="1" x14ac:dyDescent="0.25">
      <c r="A12" s="142" t="s">
        <v>12</v>
      </c>
      <c r="B12" s="142"/>
      <c r="C12" s="26"/>
      <c r="D12" s="26"/>
      <c r="E12" s="26"/>
      <c r="F12" s="5">
        <v>0</v>
      </c>
      <c r="G12" s="26">
        <v>0</v>
      </c>
      <c r="H12" s="26">
        <v>0</v>
      </c>
      <c r="I12" s="26">
        <v>1</v>
      </c>
      <c r="J12" s="5">
        <v>0</v>
      </c>
      <c r="K12" s="26">
        <v>0</v>
      </c>
      <c r="L12" s="26">
        <v>0</v>
      </c>
      <c r="M12" s="26">
        <v>0</v>
      </c>
      <c r="N12" s="26">
        <v>0</v>
      </c>
      <c r="O12" s="26"/>
      <c r="P12" s="26"/>
      <c r="Q12" s="29"/>
      <c r="R12" s="29"/>
      <c r="S12" s="29"/>
      <c r="T12" s="29"/>
      <c r="U12" s="29"/>
      <c r="V12" s="29"/>
      <c r="W12" s="29">
        <v>2</v>
      </c>
      <c r="X12" s="29">
        <v>1</v>
      </c>
      <c r="Y12" s="29">
        <v>0.5</v>
      </c>
      <c r="Z12" s="29">
        <v>2</v>
      </c>
      <c r="AA12" s="29"/>
      <c r="AB12" s="29"/>
      <c r="AC12" s="8">
        <v>5.5</v>
      </c>
    </row>
    <row r="13" spans="1:29" s="7" customFormat="1" ht="15" customHeight="1" x14ac:dyDescent="0.25">
      <c r="A13" s="142" t="s">
        <v>185</v>
      </c>
      <c r="B13" s="142"/>
      <c r="C13" s="26">
        <v>2</v>
      </c>
      <c r="D13" s="26">
        <v>1</v>
      </c>
      <c r="E13" s="26">
        <v>1</v>
      </c>
      <c r="F13" s="5">
        <v>0</v>
      </c>
      <c r="G13" s="26">
        <v>0</v>
      </c>
      <c r="H13" s="26">
        <v>2</v>
      </c>
      <c r="I13" s="26">
        <v>2</v>
      </c>
      <c r="J13" s="5">
        <v>1</v>
      </c>
      <c r="K13" s="26">
        <v>0</v>
      </c>
      <c r="L13" s="26">
        <v>0</v>
      </c>
      <c r="M13" s="26">
        <v>0</v>
      </c>
      <c r="N13" s="26">
        <v>0</v>
      </c>
      <c r="O13" s="26"/>
      <c r="P13" s="26"/>
      <c r="Q13" s="29"/>
      <c r="R13" s="29">
        <v>3</v>
      </c>
      <c r="S13" s="29"/>
      <c r="T13" s="29"/>
      <c r="U13" s="29">
        <v>3</v>
      </c>
      <c r="V13" s="29"/>
      <c r="W13" s="29"/>
      <c r="X13" s="29">
        <v>1</v>
      </c>
      <c r="Y13" s="29"/>
      <c r="Z13" s="29"/>
      <c r="AA13" s="29"/>
      <c r="AB13" s="29"/>
      <c r="AC13" s="8">
        <v>7</v>
      </c>
    </row>
    <row r="14" spans="1:29" s="7" customFormat="1" ht="15" customHeight="1" x14ac:dyDescent="0.25">
      <c r="A14" s="143" t="s">
        <v>186</v>
      </c>
      <c r="B14" s="144"/>
      <c r="C14" s="24">
        <f t="shared" ref="C14:AC14" si="2">SUM(C11:C13)</f>
        <v>4</v>
      </c>
      <c r="D14" s="24">
        <f t="shared" si="2"/>
        <v>1</v>
      </c>
      <c r="E14" s="24">
        <f t="shared" si="2"/>
        <v>1</v>
      </c>
      <c r="F14" s="4">
        <f t="shared" si="2"/>
        <v>0</v>
      </c>
      <c r="G14" s="24">
        <f t="shared" si="2"/>
        <v>0</v>
      </c>
      <c r="H14" s="24">
        <f t="shared" si="2"/>
        <v>2</v>
      </c>
      <c r="I14" s="24">
        <f t="shared" si="2"/>
        <v>5</v>
      </c>
      <c r="J14" s="4">
        <f t="shared" si="2"/>
        <v>1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32">
        <f t="shared" si="2"/>
        <v>0</v>
      </c>
      <c r="R14" s="32">
        <f t="shared" si="2"/>
        <v>3</v>
      </c>
      <c r="S14" s="32">
        <f t="shared" si="2"/>
        <v>0</v>
      </c>
      <c r="T14" s="32">
        <f t="shared" si="2"/>
        <v>0</v>
      </c>
      <c r="U14" s="32">
        <f t="shared" si="2"/>
        <v>3</v>
      </c>
      <c r="V14" s="32">
        <f t="shared" si="2"/>
        <v>0</v>
      </c>
      <c r="W14" s="32">
        <f t="shared" si="2"/>
        <v>2.5</v>
      </c>
      <c r="X14" s="32">
        <f t="shared" si="2"/>
        <v>2.5</v>
      </c>
      <c r="Y14" s="32">
        <f t="shared" si="2"/>
        <v>0.5</v>
      </c>
      <c r="Z14" s="32">
        <f t="shared" si="2"/>
        <v>4</v>
      </c>
      <c r="AA14" s="32">
        <f t="shared" si="2"/>
        <v>0</v>
      </c>
      <c r="AB14" s="32">
        <f t="shared" si="2"/>
        <v>0</v>
      </c>
      <c r="AC14" s="25">
        <f t="shared" si="2"/>
        <v>15.5</v>
      </c>
    </row>
    <row r="15" spans="1:29" s="7" customFormat="1" ht="15" customHeight="1" x14ac:dyDescent="0.25">
      <c r="A15" s="142" t="s">
        <v>14</v>
      </c>
      <c r="B15" s="142"/>
      <c r="C15" s="5">
        <v>0</v>
      </c>
      <c r="D15" s="5">
        <v>0</v>
      </c>
      <c r="E15" s="5">
        <v>0</v>
      </c>
      <c r="F15" s="5">
        <v>0</v>
      </c>
      <c r="G15" s="26">
        <v>0</v>
      </c>
      <c r="H15" s="26">
        <v>1</v>
      </c>
      <c r="I15" s="26">
        <v>0</v>
      </c>
      <c r="J15" s="5">
        <v>0</v>
      </c>
      <c r="K15" s="26">
        <v>0</v>
      </c>
      <c r="L15" s="26">
        <v>0</v>
      </c>
      <c r="M15" s="26">
        <v>0</v>
      </c>
      <c r="N15" s="26">
        <v>0</v>
      </c>
      <c r="O15" s="26"/>
      <c r="P15" s="26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8">
        <v>0</v>
      </c>
    </row>
    <row r="16" spans="1:29" s="7" customFormat="1" ht="15" customHeight="1" x14ac:dyDescent="0.25">
      <c r="A16" s="142" t="s">
        <v>15</v>
      </c>
      <c r="B16" s="142"/>
      <c r="C16" s="26">
        <v>4</v>
      </c>
      <c r="D16" s="26">
        <v>1</v>
      </c>
      <c r="E16" s="26">
        <v>0</v>
      </c>
      <c r="F16" s="5">
        <v>0</v>
      </c>
      <c r="G16" s="26">
        <v>1</v>
      </c>
      <c r="H16" s="26">
        <v>1</v>
      </c>
      <c r="I16" s="26">
        <v>3</v>
      </c>
      <c r="J16" s="5">
        <v>0</v>
      </c>
      <c r="K16" s="26">
        <v>0</v>
      </c>
      <c r="L16" s="26">
        <v>0</v>
      </c>
      <c r="M16" s="26">
        <v>0</v>
      </c>
      <c r="N16" s="26">
        <v>0</v>
      </c>
      <c r="O16" s="28">
        <v>15780</v>
      </c>
      <c r="P16" s="26"/>
      <c r="Q16" s="29"/>
      <c r="R16" s="29">
        <v>4</v>
      </c>
      <c r="S16" s="29">
        <v>2.2000000000000002</v>
      </c>
      <c r="T16" s="29">
        <v>1</v>
      </c>
      <c r="U16" s="29"/>
      <c r="V16" s="29">
        <v>0.19</v>
      </c>
      <c r="W16" s="29">
        <v>2.8600000000000003</v>
      </c>
      <c r="X16" s="29">
        <v>1.9900000000000002</v>
      </c>
      <c r="Y16" s="29"/>
      <c r="Z16" s="29">
        <v>3.4</v>
      </c>
      <c r="AA16" s="29"/>
      <c r="AB16" s="29"/>
      <c r="AC16" s="8">
        <v>15.64</v>
      </c>
    </row>
    <row r="17" spans="1:29" s="7" customFormat="1" ht="15" customHeight="1" x14ac:dyDescent="0.25">
      <c r="A17" s="143" t="s">
        <v>187</v>
      </c>
      <c r="B17" s="144"/>
      <c r="C17" s="4">
        <f t="shared" ref="C17:AC17" si="3">SUM(C15:C16)</f>
        <v>4</v>
      </c>
      <c r="D17" s="4">
        <f t="shared" si="3"/>
        <v>1</v>
      </c>
      <c r="E17" s="4">
        <f t="shared" si="3"/>
        <v>0</v>
      </c>
      <c r="F17" s="4">
        <f t="shared" si="3"/>
        <v>0</v>
      </c>
      <c r="G17" s="24">
        <f t="shared" si="3"/>
        <v>1</v>
      </c>
      <c r="H17" s="24">
        <f t="shared" si="3"/>
        <v>2</v>
      </c>
      <c r="I17" s="24">
        <f t="shared" si="3"/>
        <v>3</v>
      </c>
      <c r="J17" s="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33">
        <f t="shared" si="3"/>
        <v>15780</v>
      </c>
      <c r="P17" s="24">
        <f t="shared" si="3"/>
        <v>0</v>
      </c>
      <c r="Q17" s="32">
        <f t="shared" si="3"/>
        <v>0</v>
      </c>
      <c r="R17" s="32">
        <f t="shared" si="3"/>
        <v>4</v>
      </c>
      <c r="S17" s="32">
        <f t="shared" si="3"/>
        <v>2.2000000000000002</v>
      </c>
      <c r="T17" s="32">
        <f t="shared" si="3"/>
        <v>1</v>
      </c>
      <c r="U17" s="32">
        <f t="shared" si="3"/>
        <v>0</v>
      </c>
      <c r="V17" s="32">
        <f t="shared" si="3"/>
        <v>0.19</v>
      </c>
      <c r="W17" s="32">
        <f t="shared" si="3"/>
        <v>2.8600000000000003</v>
      </c>
      <c r="X17" s="32">
        <f t="shared" si="3"/>
        <v>1.9900000000000002</v>
      </c>
      <c r="Y17" s="32">
        <f t="shared" si="3"/>
        <v>0</v>
      </c>
      <c r="Z17" s="32">
        <f t="shared" si="3"/>
        <v>3.4</v>
      </c>
      <c r="AA17" s="32">
        <f t="shared" si="3"/>
        <v>0</v>
      </c>
      <c r="AB17" s="32">
        <f t="shared" si="3"/>
        <v>0</v>
      </c>
      <c r="AC17" s="25">
        <f t="shared" si="3"/>
        <v>15.64</v>
      </c>
    </row>
    <row r="18" spans="1:29" s="7" customFormat="1" ht="15" customHeight="1" x14ac:dyDescent="0.25">
      <c r="A18" s="142" t="s">
        <v>67</v>
      </c>
      <c r="B18" s="142"/>
      <c r="C18" s="26"/>
      <c r="D18" s="26"/>
      <c r="E18" s="26"/>
      <c r="F18" s="5"/>
      <c r="G18" s="26">
        <v>2</v>
      </c>
      <c r="H18" s="26">
        <v>0</v>
      </c>
      <c r="I18" s="26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28">
        <v>1600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8"/>
    </row>
    <row r="19" spans="1:29" s="7" customFormat="1" ht="15" customHeight="1" x14ac:dyDescent="0.25">
      <c r="A19" s="142" t="s">
        <v>16</v>
      </c>
      <c r="B19" s="142"/>
      <c r="C19" s="28"/>
      <c r="D19" s="28"/>
      <c r="E19" s="28"/>
      <c r="F19" s="5"/>
      <c r="G19" s="26">
        <v>0</v>
      </c>
      <c r="H19" s="26">
        <v>2</v>
      </c>
      <c r="I19" s="26">
        <v>7</v>
      </c>
      <c r="J19" s="5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8">
        <v>22961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8"/>
    </row>
    <row r="20" spans="1:29" s="7" customFormat="1" ht="15" customHeight="1" x14ac:dyDescent="0.25">
      <c r="A20" s="143" t="s">
        <v>188</v>
      </c>
      <c r="B20" s="144"/>
      <c r="C20" s="24">
        <f>SUM(C18:C19)</f>
        <v>0</v>
      </c>
      <c r="D20" s="24">
        <f t="shared" ref="D20:F20" si="4">SUM(D18:D19)</f>
        <v>0</v>
      </c>
      <c r="E20" s="24">
        <f t="shared" si="4"/>
        <v>0</v>
      </c>
      <c r="F20" s="24">
        <f t="shared" si="4"/>
        <v>0</v>
      </c>
      <c r="G20" s="24">
        <f t="shared" ref="G20:P20" si="5">SUM(G18:G19)</f>
        <v>2</v>
      </c>
      <c r="H20" s="24">
        <f t="shared" si="5"/>
        <v>2</v>
      </c>
      <c r="I20" s="24">
        <f t="shared" si="5"/>
        <v>9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  <c r="P20" s="33">
        <f t="shared" si="5"/>
        <v>24561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5"/>
    </row>
    <row r="21" spans="1:29" s="7" customFormat="1" ht="15" customHeight="1" x14ac:dyDescent="0.25">
      <c r="A21" s="142" t="s">
        <v>17</v>
      </c>
      <c r="B21" s="142"/>
      <c r="C21" s="26"/>
      <c r="D21" s="26"/>
      <c r="E21" s="26"/>
      <c r="F21" s="5"/>
      <c r="G21" s="26">
        <v>0</v>
      </c>
      <c r="H21" s="26">
        <v>1</v>
      </c>
      <c r="I21" s="26">
        <v>0</v>
      </c>
      <c r="J21" s="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3500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8"/>
    </row>
    <row r="22" spans="1:29" s="7" customFormat="1" ht="15" customHeight="1" x14ac:dyDescent="0.25">
      <c r="A22" s="142" t="s">
        <v>85</v>
      </c>
      <c r="B22" s="142"/>
      <c r="C22" s="26"/>
      <c r="D22" s="26"/>
      <c r="E22" s="26"/>
      <c r="F22" s="5"/>
      <c r="G22" s="26">
        <v>0</v>
      </c>
      <c r="H22" s="26">
        <v>1</v>
      </c>
      <c r="I22" s="26">
        <v>0</v>
      </c>
      <c r="J22" s="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8">
        <v>4000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8"/>
    </row>
    <row r="23" spans="1:29" s="7" customFormat="1" ht="15" customHeight="1" x14ac:dyDescent="0.25">
      <c r="A23" s="142" t="s">
        <v>18</v>
      </c>
      <c r="B23" s="142"/>
      <c r="C23" s="26"/>
      <c r="D23" s="26"/>
      <c r="E23" s="26"/>
      <c r="F23" s="5"/>
      <c r="G23" s="26">
        <v>0</v>
      </c>
      <c r="H23" s="26">
        <v>6</v>
      </c>
      <c r="I23" s="26">
        <v>6</v>
      </c>
      <c r="J23" s="5">
        <v>1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69474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8"/>
    </row>
    <row r="24" spans="1:29" s="7" customFormat="1" x14ac:dyDescent="0.25">
      <c r="A24" s="143" t="s">
        <v>189</v>
      </c>
      <c r="B24" s="144"/>
      <c r="C24" s="24">
        <f>SUM(C22:C23)</f>
        <v>0</v>
      </c>
      <c r="D24" s="24">
        <f t="shared" ref="D24:F24" si="6">SUM(D22:D23)</f>
        <v>0</v>
      </c>
      <c r="E24" s="24">
        <f t="shared" si="6"/>
        <v>0</v>
      </c>
      <c r="F24" s="24">
        <f t="shared" si="6"/>
        <v>0</v>
      </c>
      <c r="G24" s="24">
        <f t="shared" ref="G24:P24" si="7">SUM(G21:G23)</f>
        <v>0</v>
      </c>
      <c r="H24" s="24">
        <f t="shared" si="7"/>
        <v>8</v>
      </c>
      <c r="I24" s="24">
        <f t="shared" si="7"/>
        <v>6</v>
      </c>
      <c r="J24" s="30">
        <f t="shared" si="7"/>
        <v>1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 t="shared" si="7"/>
        <v>0</v>
      </c>
      <c r="O24" s="23">
        <f t="shared" si="7"/>
        <v>0</v>
      </c>
      <c r="P24" s="34">
        <f t="shared" si="7"/>
        <v>76974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0"/>
    </row>
    <row r="25" spans="1:29" s="7" customFormat="1" x14ac:dyDescent="0.25">
      <c r="A25" s="131" t="s">
        <v>190</v>
      </c>
      <c r="B25" s="131"/>
      <c r="C25" s="4">
        <f>C24+C20+C17+C14+C10+C8</f>
        <v>13</v>
      </c>
      <c r="D25" s="4">
        <f t="shared" ref="D25:F25" si="8">D24+D20+D17+D14+D10+D8</f>
        <v>8</v>
      </c>
      <c r="E25" s="4">
        <f t="shared" si="8"/>
        <v>2</v>
      </c>
      <c r="F25" s="4">
        <f t="shared" si="8"/>
        <v>0</v>
      </c>
      <c r="G25" s="4">
        <f t="shared" ref="G25" si="9">G24+G20+G17+G14+G10+G8</f>
        <v>7</v>
      </c>
      <c r="H25" s="4">
        <f t="shared" ref="H25" si="10">H24+H20+H17+H14+H10+H8</f>
        <v>15</v>
      </c>
      <c r="I25" s="4">
        <f t="shared" ref="I25" si="11">I24+I20+I17+I14+I10+I8</f>
        <v>30</v>
      </c>
      <c r="J25" s="4">
        <f t="shared" ref="J25" si="12">J24+J20+J17+J14+J10+J8</f>
        <v>3</v>
      </c>
      <c r="K25" s="4">
        <f t="shared" ref="K25" si="13">K24+K20+K17+K14+K10+K8</f>
        <v>1</v>
      </c>
      <c r="L25" s="4">
        <f t="shared" ref="L25" si="14">L24+L20+L17+L14+L10+L8</f>
        <v>1</v>
      </c>
      <c r="M25" s="4">
        <f t="shared" ref="M25" si="15">M24+M20+M17+M14+M10+M8</f>
        <v>0</v>
      </c>
      <c r="N25" s="4">
        <f t="shared" ref="N25" si="16">N24+N20+N17+N14+N10+N8</f>
        <v>2</v>
      </c>
      <c r="O25" s="33">
        <f t="shared" ref="O25" si="17">O24+O20+O17+O14+O10+O8</f>
        <v>15780</v>
      </c>
      <c r="P25" s="34">
        <f t="shared" ref="P25:Q25" si="18">P24+P20+P17+P14+P10+P8</f>
        <v>101535</v>
      </c>
      <c r="Q25" s="27">
        <f t="shared" si="18"/>
        <v>0.66800000000000004</v>
      </c>
      <c r="R25" s="27">
        <f t="shared" ref="R25" si="19">R24+R20+R17+R14+R10+R8</f>
        <v>11.926</v>
      </c>
      <c r="S25" s="27">
        <f t="shared" ref="S25" si="20">S24+S20+S17+S14+S10+S8</f>
        <v>7.0659999999999998</v>
      </c>
      <c r="T25" s="27">
        <f t="shared" ref="T25" si="21">T24+T20+T17+T14+T10+T8</f>
        <v>6.3330000000000002</v>
      </c>
      <c r="U25" s="27">
        <f t="shared" ref="U25" si="22">U24+U20+U17+U14+U10+U8</f>
        <v>5</v>
      </c>
      <c r="V25" s="27">
        <f t="shared" ref="V25" si="23">V24+V20+V17+V14+V10+V8</f>
        <v>0.19</v>
      </c>
      <c r="W25" s="27">
        <f t="shared" ref="W25" si="24">W24+W20+W17+W14+W10+W8</f>
        <v>10.780000000000001</v>
      </c>
      <c r="X25" s="27">
        <f t="shared" ref="X25" si="25">X24+X20+X17+X14+X10+X8</f>
        <v>4.49</v>
      </c>
      <c r="Y25" s="27">
        <f t="shared" ref="Y25" si="26">Y24+Y20+Y17+Y14+Y10+Y8</f>
        <v>5.17</v>
      </c>
      <c r="Z25" s="27">
        <f t="shared" ref="Z25" si="27">Z24+Z20+Z17+Z14+Z10+Z8</f>
        <v>13.4</v>
      </c>
      <c r="AA25" s="27">
        <f t="shared" ref="AA25" si="28">AA24+AA20+AA17+AA14+AA10+AA8</f>
        <v>1</v>
      </c>
      <c r="AB25" s="27">
        <f t="shared" ref="AB25" si="29">AB24+AB20+AB17+AB14+AB10+AB8</f>
        <v>2</v>
      </c>
      <c r="AC25" s="25">
        <f t="shared" ref="AC25" si="30">AC24+AC20+AC17+AC14+AC10+AC8</f>
        <v>68.022999999999996</v>
      </c>
    </row>
    <row r="27" spans="1:29" x14ac:dyDescent="0.25">
      <c r="B27" s="141" t="s">
        <v>173</v>
      </c>
      <c r="C27" s="145"/>
      <c r="D27" s="145"/>
      <c r="E27" s="145"/>
      <c r="F27" s="145"/>
    </row>
    <row r="28" spans="1:29" ht="12.75" customHeight="1" x14ac:dyDescent="0.25">
      <c r="B28" s="20" t="s">
        <v>102</v>
      </c>
      <c r="C28" s="135" t="s">
        <v>103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1:29" ht="12.75" customHeight="1" x14ac:dyDescent="0.25">
      <c r="B29" s="20" t="s">
        <v>104</v>
      </c>
      <c r="C29" s="135" t="s">
        <v>105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0" spans="1:29" ht="12.75" customHeight="1" x14ac:dyDescent="0.25">
      <c r="B30" s="20" t="s">
        <v>106</v>
      </c>
      <c r="C30" s="135" t="s">
        <v>107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</row>
    <row r="31" spans="1:29" ht="12.75" customHeight="1" x14ac:dyDescent="0.25">
      <c r="B31" s="20" t="s">
        <v>108</v>
      </c>
      <c r="C31" s="135" t="s">
        <v>109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1:29" ht="12.75" customHeight="1" x14ac:dyDescent="0.25">
      <c r="B32" s="20" t="s">
        <v>110</v>
      </c>
      <c r="C32" s="135" t="s">
        <v>111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ht="12.75" customHeight="1" x14ac:dyDescent="0.25">
      <c r="B33" s="20" t="s">
        <v>112</v>
      </c>
      <c r="C33" s="135" t="s">
        <v>113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</row>
    <row r="34" spans="2:17" ht="12.75" customHeight="1" x14ac:dyDescent="0.25">
      <c r="B34" s="20" t="s">
        <v>114</v>
      </c>
      <c r="C34" s="135" t="s">
        <v>115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</row>
    <row r="35" spans="2:17" ht="12.75" customHeight="1" x14ac:dyDescent="0.25">
      <c r="B35" s="20" t="s">
        <v>116</v>
      </c>
      <c r="C35" s="135" t="s">
        <v>117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</row>
    <row r="36" spans="2:17" ht="12.75" customHeight="1" x14ac:dyDescent="0.25">
      <c r="B36" s="20" t="s">
        <v>118</v>
      </c>
      <c r="C36" s="132" t="s">
        <v>119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</row>
    <row r="37" spans="2:17" ht="12.75" customHeight="1" x14ac:dyDescent="0.25">
      <c r="B37" s="20" t="s">
        <v>120</v>
      </c>
      <c r="C37" s="132" t="s">
        <v>121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4"/>
    </row>
    <row r="38" spans="2:17" ht="12.75" customHeight="1" x14ac:dyDescent="0.25">
      <c r="B38" s="20" t="s">
        <v>122</v>
      </c>
      <c r="C38" s="132" t="s">
        <v>123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4"/>
    </row>
    <row r="39" spans="2:17" ht="12.75" customHeight="1" x14ac:dyDescent="0.25">
      <c r="B39" s="20" t="s">
        <v>124</v>
      </c>
      <c r="C39" s="132" t="s">
        <v>125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4"/>
    </row>
    <row r="40" spans="2:17" ht="12.75" customHeight="1" x14ac:dyDescent="0.25">
      <c r="B40" s="20" t="s">
        <v>126</v>
      </c>
      <c r="C40" s="132" t="s">
        <v>127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4"/>
    </row>
    <row r="41" spans="2:17" ht="12.75" customHeight="1" x14ac:dyDescent="0.25">
      <c r="B41" s="20" t="s">
        <v>128</v>
      </c>
      <c r="C41" s="132" t="s">
        <v>129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/>
    </row>
    <row r="42" spans="2:17" ht="12.75" customHeight="1" x14ac:dyDescent="0.25">
      <c r="B42" s="20" t="s">
        <v>130</v>
      </c>
      <c r="C42" s="132" t="s">
        <v>131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4"/>
    </row>
    <row r="43" spans="2:17" ht="12.75" customHeight="1" x14ac:dyDescent="0.25">
      <c r="B43" s="20" t="s">
        <v>132</v>
      </c>
      <c r="C43" s="132" t="s">
        <v>133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4"/>
    </row>
    <row r="44" spans="2:17" ht="12.75" customHeight="1" x14ac:dyDescent="0.25">
      <c r="B44" s="20" t="s">
        <v>134</v>
      </c>
      <c r="C44" s="132" t="s">
        <v>135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4"/>
    </row>
    <row r="45" spans="2:17" ht="12.75" customHeight="1" x14ac:dyDescent="0.25">
      <c r="B45" s="20" t="s">
        <v>136</v>
      </c>
      <c r="C45" s="132" t="s">
        <v>137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4"/>
    </row>
    <row r="46" spans="2:17" ht="12.75" customHeight="1" x14ac:dyDescent="0.25">
      <c r="B46" s="20" t="s">
        <v>138</v>
      </c>
      <c r="C46" s="132" t="s">
        <v>139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4"/>
    </row>
    <row r="47" spans="2:17" ht="12.75" customHeight="1" x14ac:dyDescent="0.25">
      <c r="B47" s="20" t="s">
        <v>140</v>
      </c>
      <c r="C47" s="132" t="s">
        <v>141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4"/>
    </row>
    <row r="48" spans="2:17" ht="12.75" customHeight="1" x14ac:dyDescent="0.25">
      <c r="B48" s="20" t="s">
        <v>142</v>
      </c>
      <c r="C48" s="132" t="s">
        <v>143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4"/>
    </row>
  </sheetData>
  <mergeCells count="57">
    <mergeCell ref="B27:F27"/>
    <mergeCell ref="A1:AC1"/>
    <mergeCell ref="A13:B13"/>
    <mergeCell ref="A7:B7"/>
    <mergeCell ref="A9:B9"/>
    <mergeCell ref="A24:B24"/>
    <mergeCell ref="A25:B25"/>
    <mergeCell ref="C2:F5"/>
    <mergeCell ref="G2:I5"/>
    <mergeCell ref="A23:B23"/>
    <mergeCell ref="A8:B8"/>
    <mergeCell ref="A10:B10"/>
    <mergeCell ref="A14:B14"/>
    <mergeCell ref="A17:B17"/>
    <mergeCell ref="A20:B20"/>
    <mergeCell ref="A19:B19"/>
    <mergeCell ref="A11:B11"/>
    <mergeCell ref="A12:B12"/>
    <mergeCell ref="A21:B21"/>
    <mergeCell ref="A22:B22"/>
    <mergeCell ref="A15:B15"/>
    <mergeCell ref="A16:B16"/>
    <mergeCell ref="A18:B18"/>
    <mergeCell ref="J2:J5"/>
    <mergeCell ref="Q3:U3"/>
    <mergeCell ref="V3:AB3"/>
    <mergeCell ref="AC3:AC6"/>
    <mergeCell ref="Q4:S5"/>
    <mergeCell ref="T4:U5"/>
    <mergeCell ref="V4:Y5"/>
    <mergeCell ref="Z4:AB5"/>
    <mergeCell ref="O2:O5"/>
    <mergeCell ref="P2:P5"/>
    <mergeCell ref="Q2:AC2"/>
    <mergeCell ref="C35:Q35"/>
    <mergeCell ref="C28:Q28"/>
    <mergeCell ref="C29:Q29"/>
    <mergeCell ref="C30:Q30"/>
    <mergeCell ref="C31:Q31"/>
    <mergeCell ref="C32:Q32"/>
    <mergeCell ref="C33:Q33"/>
    <mergeCell ref="A2:B6"/>
    <mergeCell ref="K2:N5"/>
    <mergeCell ref="C46:Q46"/>
    <mergeCell ref="C47:Q47"/>
    <mergeCell ref="C48:Q48"/>
    <mergeCell ref="C36:Q36"/>
    <mergeCell ref="C37:Q37"/>
    <mergeCell ref="C38:Q38"/>
    <mergeCell ref="C39:Q39"/>
    <mergeCell ref="C40:Q40"/>
    <mergeCell ref="C41:Q41"/>
    <mergeCell ref="C42:Q42"/>
    <mergeCell ref="C43:Q43"/>
    <mergeCell ref="C44:Q44"/>
    <mergeCell ref="C45:Q45"/>
    <mergeCell ref="C34:Q3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workbookViewId="0">
      <selection activeCell="G5" sqref="G5:G6"/>
    </sheetView>
  </sheetViews>
  <sheetFormatPr defaultRowHeight="15" x14ac:dyDescent="0.25"/>
  <cols>
    <col min="5" max="5" width="24.85546875" customWidth="1"/>
    <col min="14" max="14" width="10.85546875" customWidth="1"/>
    <col min="16" max="16" width="8.42578125" customWidth="1"/>
    <col min="17" max="17" width="11.140625" customWidth="1"/>
  </cols>
  <sheetData>
    <row r="1" spans="1:34" x14ac:dyDescent="0.25">
      <c r="A1" s="111" t="s">
        <v>192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s="19" customFormat="1" ht="33.75" customHeight="1" x14ac:dyDescent="0.25">
      <c r="A2" s="112" t="s">
        <v>20</v>
      </c>
      <c r="B2" s="112" t="s">
        <v>21</v>
      </c>
      <c r="C2" s="112" t="s">
        <v>3</v>
      </c>
      <c r="D2" s="149" t="s">
        <v>22</v>
      </c>
      <c r="E2" s="112" t="s">
        <v>23</v>
      </c>
      <c r="F2" s="109" t="s">
        <v>161</v>
      </c>
      <c r="G2" s="109"/>
      <c r="H2" s="109"/>
      <c r="I2" s="109"/>
      <c r="J2" s="109"/>
      <c r="K2" s="108" t="s">
        <v>165</v>
      </c>
      <c r="L2" s="108"/>
      <c r="M2" s="108" t="s">
        <v>167</v>
      </c>
      <c r="N2" s="108"/>
      <c r="O2" s="108" t="s">
        <v>101</v>
      </c>
      <c r="P2" s="108"/>
      <c r="Q2" s="108"/>
    </row>
    <row r="3" spans="1:34" s="19" customFormat="1" ht="45" x14ac:dyDescent="0.25">
      <c r="A3" s="113"/>
      <c r="B3" s="113"/>
      <c r="C3" s="113"/>
      <c r="D3" s="150"/>
      <c r="E3" s="113"/>
      <c r="F3" s="108" t="s">
        <v>154</v>
      </c>
      <c r="G3" s="108"/>
      <c r="H3" s="108" t="s">
        <v>150</v>
      </c>
      <c r="I3" s="108"/>
      <c r="J3" s="35" t="s">
        <v>152</v>
      </c>
      <c r="K3" s="108" t="s">
        <v>155</v>
      </c>
      <c r="L3" s="108"/>
      <c r="M3" s="108"/>
      <c r="N3" s="108"/>
      <c r="O3" s="35" t="s">
        <v>157</v>
      </c>
      <c r="P3" s="108" t="s">
        <v>169</v>
      </c>
      <c r="Q3" s="108"/>
    </row>
    <row r="4" spans="1:34" s="19" customFormat="1" ht="11.25" x14ac:dyDescent="0.25">
      <c r="A4" s="113"/>
      <c r="B4" s="113"/>
      <c r="C4" s="113"/>
      <c r="D4" s="150"/>
      <c r="E4" s="113"/>
      <c r="F4" s="109" t="s">
        <v>153</v>
      </c>
      <c r="G4" s="109"/>
      <c r="H4" s="109" t="s">
        <v>159</v>
      </c>
      <c r="I4" s="109"/>
      <c r="J4" s="44" t="s">
        <v>160</v>
      </c>
      <c r="K4" s="109" t="s">
        <v>162</v>
      </c>
      <c r="L4" s="109"/>
      <c r="M4" s="108"/>
      <c r="N4" s="108"/>
      <c r="O4" s="43" t="s">
        <v>166</v>
      </c>
      <c r="P4" s="109" t="s">
        <v>170</v>
      </c>
      <c r="Q4" s="109"/>
    </row>
    <row r="5" spans="1:34" s="19" customFormat="1" ht="11.25" x14ac:dyDescent="0.25">
      <c r="A5" s="113"/>
      <c r="B5" s="113"/>
      <c r="C5" s="113"/>
      <c r="D5" s="150"/>
      <c r="E5" s="113"/>
      <c r="F5" s="152" t="s">
        <v>5</v>
      </c>
      <c r="G5" s="152" t="s">
        <v>6</v>
      </c>
      <c r="H5" s="152" t="s">
        <v>151</v>
      </c>
      <c r="I5" s="154" t="s">
        <v>158</v>
      </c>
      <c r="J5" s="152" t="s">
        <v>163</v>
      </c>
      <c r="K5" s="152" t="s">
        <v>156</v>
      </c>
      <c r="L5" s="152" t="s">
        <v>164</v>
      </c>
      <c r="M5" s="114" t="s">
        <v>168</v>
      </c>
      <c r="N5" s="114" t="s">
        <v>180</v>
      </c>
      <c r="O5" s="114" t="s">
        <v>181</v>
      </c>
      <c r="P5" s="114" t="s">
        <v>171</v>
      </c>
      <c r="Q5" s="114" t="s">
        <v>172</v>
      </c>
    </row>
    <row r="6" spans="1:34" s="19" customFormat="1" ht="51.75" customHeight="1" x14ac:dyDescent="0.25">
      <c r="A6" s="114"/>
      <c r="B6" s="114"/>
      <c r="C6" s="114"/>
      <c r="D6" s="151"/>
      <c r="E6" s="114"/>
      <c r="F6" s="153"/>
      <c r="G6" s="153"/>
      <c r="H6" s="153"/>
      <c r="I6" s="109"/>
      <c r="J6" s="153"/>
      <c r="K6" s="153"/>
      <c r="L6" s="153"/>
      <c r="M6" s="108"/>
      <c r="N6" s="108"/>
      <c r="O6" s="108"/>
      <c r="P6" s="108"/>
      <c r="Q6" s="108"/>
    </row>
    <row r="7" spans="1:34" s="19" customFormat="1" ht="11.25" x14ac:dyDescent="0.25">
      <c r="A7" s="21" t="s">
        <v>26</v>
      </c>
      <c r="B7" s="22" t="s">
        <v>27</v>
      </c>
      <c r="C7" s="41">
        <v>1</v>
      </c>
      <c r="D7" s="18">
        <v>175306</v>
      </c>
      <c r="E7" s="46" t="s">
        <v>28</v>
      </c>
      <c r="F7" s="51"/>
      <c r="G7" s="55">
        <v>1</v>
      </c>
      <c r="H7" s="40">
        <v>1</v>
      </c>
      <c r="I7" s="40"/>
      <c r="J7" s="40">
        <v>1</v>
      </c>
      <c r="K7" s="21"/>
      <c r="L7" s="40"/>
      <c r="M7" s="21"/>
      <c r="N7" s="40"/>
      <c r="O7" s="40"/>
      <c r="P7" s="40"/>
      <c r="Q7" s="40"/>
    </row>
    <row r="8" spans="1:34" s="19" customFormat="1" ht="11.25" x14ac:dyDescent="0.25">
      <c r="A8" s="21" t="s">
        <v>29</v>
      </c>
      <c r="B8" s="22" t="s">
        <v>27</v>
      </c>
      <c r="C8" s="41">
        <v>1</v>
      </c>
      <c r="D8" s="18">
        <v>185646</v>
      </c>
      <c r="E8" s="56" t="s">
        <v>30</v>
      </c>
      <c r="F8" s="58"/>
      <c r="G8" s="55">
        <v>1</v>
      </c>
      <c r="H8" s="40">
        <v>1</v>
      </c>
      <c r="I8" s="40"/>
      <c r="J8" s="40">
        <v>1</v>
      </c>
      <c r="K8" s="21"/>
      <c r="L8" s="40"/>
      <c r="M8" s="21"/>
      <c r="N8" s="40"/>
      <c r="O8" s="40"/>
      <c r="P8" s="40"/>
      <c r="Q8" s="40"/>
    </row>
    <row r="9" spans="1:34" s="19" customFormat="1" ht="22.5" x14ac:dyDescent="0.25">
      <c r="A9" s="21" t="s">
        <v>29</v>
      </c>
      <c r="B9" s="22" t="s">
        <v>27</v>
      </c>
      <c r="C9" s="41">
        <v>1</v>
      </c>
      <c r="D9" s="18">
        <v>185648</v>
      </c>
      <c r="E9" s="56" t="s">
        <v>31</v>
      </c>
      <c r="F9" s="58"/>
      <c r="G9" s="55">
        <v>1</v>
      </c>
      <c r="H9" s="40">
        <v>1</v>
      </c>
      <c r="I9" s="40"/>
      <c r="J9" s="40">
        <v>1</v>
      </c>
      <c r="K9" s="21"/>
      <c r="L9" s="40"/>
      <c r="M9" s="21"/>
      <c r="N9" s="40"/>
      <c r="O9" s="40"/>
      <c r="P9" s="40"/>
      <c r="Q9" s="40"/>
    </row>
    <row r="10" spans="1:34" s="19" customFormat="1" ht="11.25" x14ac:dyDescent="0.25">
      <c r="A10" s="21" t="s">
        <v>29</v>
      </c>
      <c r="B10" s="22" t="s">
        <v>27</v>
      </c>
      <c r="C10" s="41">
        <v>1</v>
      </c>
      <c r="D10" s="18">
        <v>185649</v>
      </c>
      <c r="E10" s="56" t="s">
        <v>32</v>
      </c>
      <c r="F10" s="55">
        <v>1</v>
      </c>
      <c r="G10" s="55"/>
      <c r="H10" s="40"/>
      <c r="I10" s="40">
        <v>1</v>
      </c>
      <c r="J10" s="40">
        <v>1</v>
      </c>
      <c r="K10" s="21"/>
      <c r="L10" s="40"/>
      <c r="M10" s="21"/>
      <c r="N10" s="40"/>
      <c r="O10" s="40"/>
      <c r="P10" s="40"/>
      <c r="Q10" s="40"/>
    </row>
    <row r="11" spans="1:34" s="19" customFormat="1" ht="22.5" x14ac:dyDescent="0.25">
      <c r="A11" s="21" t="s">
        <v>29</v>
      </c>
      <c r="B11" s="22" t="s">
        <v>27</v>
      </c>
      <c r="C11" s="41">
        <v>1</v>
      </c>
      <c r="D11" s="18">
        <v>186561</v>
      </c>
      <c r="E11" s="56" t="s">
        <v>33</v>
      </c>
      <c r="F11" s="55">
        <v>1</v>
      </c>
      <c r="G11" s="55"/>
      <c r="H11" s="40">
        <v>1</v>
      </c>
      <c r="I11" s="40"/>
      <c r="J11" s="40">
        <v>1</v>
      </c>
      <c r="K11" s="21"/>
      <c r="L11" s="40"/>
      <c r="M11" s="21"/>
      <c r="N11" s="40"/>
      <c r="O11" s="40"/>
      <c r="P11" s="40"/>
      <c r="Q11" s="40"/>
    </row>
    <row r="12" spans="1:34" s="19" customFormat="1" ht="22.5" x14ac:dyDescent="0.25">
      <c r="A12" s="21" t="s">
        <v>29</v>
      </c>
      <c r="B12" s="22" t="s">
        <v>27</v>
      </c>
      <c r="C12" s="41">
        <v>1</v>
      </c>
      <c r="D12" s="18">
        <v>186570</v>
      </c>
      <c r="E12" s="56" t="s">
        <v>34</v>
      </c>
      <c r="F12" s="55"/>
      <c r="G12" s="55">
        <v>1</v>
      </c>
      <c r="H12" s="40"/>
      <c r="I12" s="40">
        <v>1</v>
      </c>
      <c r="J12" s="40">
        <v>1</v>
      </c>
      <c r="K12" s="21"/>
      <c r="L12" s="40"/>
      <c r="M12" s="21"/>
      <c r="N12" s="40"/>
      <c r="O12" s="40"/>
      <c r="P12" s="40"/>
      <c r="Q12" s="40"/>
    </row>
    <row r="13" spans="1:34" s="19" customFormat="1" ht="22.5" x14ac:dyDescent="0.25">
      <c r="A13" s="21" t="s">
        <v>29</v>
      </c>
      <c r="B13" s="22" t="s">
        <v>27</v>
      </c>
      <c r="C13" s="41">
        <v>1</v>
      </c>
      <c r="D13" s="18">
        <v>186564</v>
      </c>
      <c r="E13" s="56" t="s">
        <v>35</v>
      </c>
      <c r="F13" s="55">
        <v>1</v>
      </c>
      <c r="G13" s="55"/>
      <c r="H13" s="43"/>
      <c r="I13" s="43">
        <v>1</v>
      </c>
      <c r="J13" s="40">
        <v>1</v>
      </c>
      <c r="K13" s="44"/>
      <c r="L13" s="43"/>
      <c r="M13" s="44"/>
      <c r="N13" s="43"/>
      <c r="O13" s="43"/>
      <c r="P13" s="43"/>
      <c r="Q13" s="43"/>
    </row>
    <row r="14" spans="1:34" s="19" customFormat="1" ht="11.25" x14ac:dyDescent="0.25">
      <c r="A14" s="21" t="s">
        <v>29</v>
      </c>
      <c r="B14" s="22" t="s">
        <v>27</v>
      </c>
      <c r="C14" s="41">
        <v>1</v>
      </c>
      <c r="D14" s="18">
        <v>186565</v>
      </c>
      <c r="E14" s="56" t="s">
        <v>36</v>
      </c>
      <c r="F14" s="55">
        <v>0</v>
      </c>
      <c r="G14" s="55">
        <v>1</v>
      </c>
      <c r="H14" s="40">
        <v>1</v>
      </c>
      <c r="I14" s="40"/>
      <c r="J14" s="40">
        <v>1</v>
      </c>
      <c r="K14" s="21"/>
      <c r="L14" s="40"/>
      <c r="M14" s="21"/>
      <c r="N14" s="40"/>
      <c r="O14" s="40"/>
      <c r="P14" s="40"/>
      <c r="Q14" s="40"/>
    </row>
    <row r="15" spans="1:34" s="19" customFormat="1" ht="11.25" x14ac:dyDescent="0.25">
      <c r="A15" s="21" t="s">
        <v>29</v>
      </c>
      <c r="B15" s="22" t="s">
        <v>27</v>
      </c>
      <c r="C15" s="41">
        <v>1</v>
      </c>
      <c r="D15" s="18">
        <v>186566</v>
      </c>
      <c r="E15" s="56" t="s">
        <v>37</v>
      </c>
      <c r="F15" s="55">
        <v>1</v>
      </c>
      <c r="G15" s="55">
        <v>0</v>
      </c>
      <c r="H15" s="40"/>
      <c r="I15" s="40">
        <v>1</v>
      </c>
      <c r="J15" s="40">
        <v>1</v>
      </c>
      <c r="K15" s="21"/>
      <c r="L15" s="40"/>
      <c r="M15" s="21"/>
      <c r="N15" s="40"/>
      <c r="O15" s="40"/>
      <c r="P15" s="40"/>
      <c r="Q15" s="40"/>
    </row>
    <row r="16" spans="1:34" s="19" customFormat="1" ht="11.25" x14ac:dyDescent="0.25">
      <c r="A16" s="21" t="s">
        <v>29</v>
      </c>
      <c r="B16" s="22" t="s">
        <v>27</v>
      </c>
      <c r="C16" s="41">
        <v>1</v>
      </c>
      <c r="D16" s="18">
        <v>942894</v>
      </c>
      <c r="E16" s="56" t="s">
        <v>38</v>
      </c>
      <c r="F16" s="55">
        <v>1</v>
      </c>
      <c r="G16" s="55">
        <v>0</v>
      </c>
      <c r="H16" s="43"/>
      <c r="I16" s="43">
        <v>1</v>
      </c>
      <c r="J16" s="40">
        <v>1</v>
      </c>
      <c r="K16" s="44"/>
      <c r="L16" s="43"/>
      <c r="M16" s="44"/>
      <c r="N16" s="43"/>
      <c r="O16" s="43"/>
      <c r="P16" s="43"/>
      <c r="Q16" s="43"/>
    </row>
    <row r="17" spans="1:17" s="19" customFormat="1" ht="22.5" x14ac:dyDescent="0.25">
      <c r="A17" s="21" t="s">
        <v>39</v>
      </c>
      <c r="B17" s="22" t="s">
        <v>27</v>
      </c>
      <c r="C17" s="41">
        <v>1</v>
      </c>
      <c r="D17" s="18">
        <v>955145</v>
      </c>
      <c r="E17" s="61" t="s">
        <v>40</v>
      </c>
      <c r="F17" s="55">
        <v>1</v>
      </c>
      <c r="G17" s="55">
        <v>0</v>
      </c>
      <c r="H17" s="43"/>
      <c r="I17" s="43">
        <v>1</v>
      </c>
      <c r="J17" s="43">
        <v>1</v>
      </c>
      <c r="K17" s="44"/>
      <c r="L17" s="43"/>
      <c r="M17" s="44"/>
      <c r="N17" s="43"/>
      <c r="O17" s="43"/>
      <c r="P17" s="43"/>
      <c r="Q17" s="43"/>
    </row>
    <row r="18" spans="1:17" s="19" customFormat="1" ht="11.25" x14ac:dyDescent="0.25">
      <c r="A18" s="118" t="s">
        <v>41</v>
      </c>
      <c r="B18" s="118"/>
      <c r="C18" s="64">
        <f>SUM(C7:C17)</f>
        <v>11</v>
      </c>
      <c r="D18" s="118"/>
      <c r="E18" s="118"/>
      <c r="F18" s="64">
        <f t="shared" ref="F18:Q18" si="0">SUM(F7:F17)</f>
        <v>6</v>
      </c>
      <c r="G18" s="64">
        <f t="shared" si="0"/>
        <v>5</v>
      </c>
      <c r="H18" s="64">
        <f t="shared" si="0"/>
        <v>5</v>
      </c>
      <c r="I18" s="64">
        <f t="shared" si="0"/>
        <v>6</v>
      </c>
      <c r="J18" s="64">
        <f t="shared" si="0"/>
        <v>11</v>
      </c>
      <c r="K18" s="64">
        <f t="shared" si="0"/>
        <v>0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64">
        <f t="shared" si="0"/>
        <v>0</v>
      </c>
      <c r="P18" s="64">
        <f t="shared" si="0"/>
        <v>0</v>
      </c>
      <c r="Q18" s="64">
        <f t="shared" si="0"/>
        <v>0</v>
      </c>
    </row>
    <row r="19" spans="1:17" s="19" customFormat="1" ht="11.25" x14ac:dyDescent="0.25">
      <c r="A19" s="21" t="s">
        <v>26</v>
      </c>
      <c r="B19" s="22" t="s">
        <v>42</v>
      </c>
      <c r="C19" s="41">
        <v>1</v>
      </c>
      <c r="D19" s="18">
        <v>175319</v>
      </c>
      <c r="E19" s="46" t="s">
        <v>43</v>
      </c>
      <c r="F19" s="58"/>
      <c r="G19" s="58"/>
      <c r="H19" s="21"/>
      <c r="I19" s="21"/>
      <c r="J19" s="21"/>
      <c r="K19" s="21"/>
      <c r="L19" s="40">
        <v>1</v>
      </c>
      <c r="M19" s="21"/>
      <c r="N19" s="40"/>
      <c r="O19" s="40"/>
      <c r="P19" s="40"/>
      <c r="Q19" s="40"/>
    </row>
    <row r="20" spans="1:17" s="19" customFormat="1" ht="11.25" x14ac:dyDescent="0.25">
      <c r="A20" s="118" t="s">
        <v>44</v>
      </c>
      <c r="B20" s="118"/>
      <c r="C20" s="64">
        <f>SUM(C19)</f>
        <v>1</v>
      </c>
      <c r="D20" s="118"/>
      <c r="E20" s="118"/>
      <c r="F20" s="64">
        <f t="shared" ref="F20:Q20" si="1">SUM(F19)</f>
        <v>0</v>
      </c>
      <c r="G20" s="64">
        <f t="shared" si="1"/>
        <v>0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1</v>
      </c>
      <c r="M20" s="64">
        <f t="shared" si="1"/>
        <v>0</v>
      </c>
      <c r="N20" s="64">
        <f t="shared" si="1"/>
        <v>0</v>
      </c>
      <c r="O20" s="64">
        <f t="shared" si="1"/>
        <v>0</v>
      </c>
      <c r="P20" s="64">
        <f t="shared" si="1"/>
        <v>0</v>
      </c>
      <c r="Q20" s="64">
        <f t="shared" si="1"/>
        <v>0</v>
      </c>
    </row>
    <row r="21" spans="1:17" s="19" customFormat="1" ht="11.25" x14ac:dyDescent="0.25">
      <c r="A21" s="21" t="s">
        <v>45</v>
      </c>
      <c r="B21" s="22" t="s">
        <v>46</v>
      </c>
      <c r="C21" s="41">
        <v>1</v>
      </c>
      <c r="D21" s="18">
        <v>179971</v>
      </c>
      <c r="E21" s="22" t="s">
        <v>47</v>
      </c>
      <c r="F21" s="44"/>
      <c r="G21" s="44"/>
      <c r="H21" s="44"/>
      <c r="I21" s="44"/>
      <c r="J21" s="44"/>
      <c r="K21" s="44"/>
      <c r="L21" s="43"/>
      <c r="M21" s="44"/>
      <c r="N21" s="43"/>
      <c r="O21" s="43"/>
      <c r="P21" s="43"/>
      <c r="Q21" s="43"/>
    </row>
    <row r="22" spans="1:17" s="19" customFormat="1" ht="11.25" x14ac:dyDescent="0.25">
      <c r="A22" s="21" t="s">
        <v>45</v>
      </c>
      <c r="B22" s="22" t="s">
        <v>46</v>
      </c>
      <c r="C22" s="41">
        <v>1</v>
      </c>
      <c r="D22" s="18">
        <v>179973</v>
      </c>
      <c r="E22" s="22" t="s">
        <v>48</v>
      </c>
      <c r="F22" s="21"/>
      <c r="G22" s="21"/>
      <c r="H22" s="21"/>
      <c r="I22" s="21"/>
      <c r="J22" s="21"/>
      <c r="K22" s="21"/>
      <c r="L22" s="40"/>
      <c r="M22" s="21"/>
      <c r="N22" s="40"/>
      <c r="O22" s="40"/>
      <c r="P22" s="40"/>
      <c r="Q22" s="40"/>
    </row>
    <row r="23" spans="1:17" s="19" customFormat="1" ht="11.25" x14ac:dyDescent="0.25">
      <c r="A23" s="118" t="s">
        <v>49</v>
      </c>
      <c r="B23" s="118"/>
      <c r="C23" s="64">
        <f>SUM(C21:C22)</f>
        <v>2</v>
      </c>
      <c r="D23" s="118"/>
      <c r="E23" s="118"/>
      <c r="F23" s="64">
        <f t="shared" ref="F23:Q23" si="2">SUM(F21:F22)</f>
        <v>0</v>
      </c>
      <c r="G23" s="64">
        <f t="shared" si="2"/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4">
        <f t="shared" si="2"/>
        <v>0</v>
      </c>
      <c r="L23" s="64">
        <f t="shared" si="2"/>
        <v>0</v>
      </c>
      <c r="M23" s="64">
        <f t="shared" si="2"/>
        <v>0</v>
      </c>
      <c r="N23" s="64">
        <f t="shared" si="2"/>
        <v>0</v>
      </c>
      <c r="O23" s="64">
        <f t="shared" si="2"/>
        <v>0</v>
      </c>
      <c r="P23" s="64">
        <f t="shared" si="2"/>
        <v>0</v>
      </c>
      <c r="Q23" s="64">
        <f t="shared" si="2"/>
        <v>0</v>
      </c>
    </row>
    <row r="24" spans="1:17" s="19" customFormat="1" ht="11.25" x14ac:dyDescent="0.25">
      <c r="A24" s="21" t="s">
        <v>45</v>
      </c>
      <c r="B24" s="22" t="s">
        <v>12</v>
      </c>
      <c r="C24" s="41">
        <v>1</v>
      </c>
      <c r="D24" s="18">
        <v>179974</v>
      </c>
      <c r="E24" s="22" t="s">
        <v>50</v>
      </c>
      <c r="F24" s="21"/>
      <c r="G24" s="21"/>
      <c r="H24" s="21"/>
      <c r="I24" s="21"/>
      <c r="J24" s="21"/>
      <c r="K24" s="21"/>
      <c r="L24" s="40"/>
      <c r="M24" s="21"/>
      <c r="N24" s="40"/>
      <c r="O24" s="40"/>
      <c r="P24" s="40"/>
      <c r="Q24" s="40"/>
    </row>
    <row r="25" spans="1:17" s="19" customFormat="1" ht="11.25" x14ac:dyDescent="0.25">
      <c r="A25" s="118" t="s">
        <v>51</v>
      </c>
      <c r="B25" s="118"/>
      <c r="C25" s="64">
        <f>SUM(C24)</f>
        <v>1</v>
      </c>
      <c r="D25" s="118"/>
      <c r="E25" s="118"/>
      <c r="F25" s="64">
        <f t="shared" ref="F25:Q25" si="3">SUM(F24)</f>
        <v>0</v>
      </c>
      <c r="G25" s="64">
        <f t="shared" si="3"/>
        <v>0</v>
      </c>
      <c r="H25" s="64">
        <f t="shared" si="3"/>
        <v>0</v>
      </c>
      <c r="I25" s="64">
        <f t="shared" si="3"/>
        <v>0</v>
      </c>
      <c r="J25" s="64">
        <f t="shared" si="3"/>
        <v>0</v>
      </c>
      <c r="K25" s="64">
        <f t="shared" si="3"/>
        <v>0</v>
      </c>
      <c r="L25" s="64">
        <f t="shared" si="3"/>
        <v>0</v>
      </c>
      <c r="M25" s="64">
        <f t="shared" si="3"/>
        <v>0</v>
      </c>
      <c r="N25" s="64">
        <f t="shared" si="3"/>
        <v>0</v>
      </c>
      <c r="O25" s="64">
        <f t="shared" si="3"/>
        <v>0</v>
      </c>
      <c r="P25" s="64">
        <f t="shared" si="3"/>
        <v>0</v>
      </c>
      <c r="Q25" s="64">
        <f t="shared" si="3"/>
        <v>0</v>
      </c>
    </row>
    <row r="26" spans="1:17" s="19" customFormat="1" ht="11.25" x14ac:dyDescent="0.25">
      <c r="A26" s="21" t="s">
        <v>45</v>
      </c>
      <c r="B26" s="22" t="s">
        <v>13</v>
      </c>
      <c r="C26" s="41">
        <v>1</v>
      </c>
      <c r="D26" s="18">
        <v>179978</v>
      </c>
      <c r="E26" s="22" t="s">
        <v>52</v>
      </c>
      <c r="F26" s="44"/>
      <c r="G26" s="44"/>
      <c r="H26" s="44"/>
      <c r="I26" s="44"/>
      <c r="J26" s="44"/>
      <c r="K26" s="44"/>
      <c r="L26" s="43"/>
      <c r="M26" s="44"/>
      <c r="N26" s="43"/>
      <c r="O26" s="43"/>
      <c r="P26" s="43"/>
      <c r="Q26" s="43"/>
    </row>
    <row r="27" spans="1:17" s="19" customFormat="1" ht="22.5" x14ac:dyDescent="0.25">
      <c r="A27" s="21" t="s">
        <v>45</v>
      </c>
      <c r="B27" s="22" t="s">
        <v>13</v>
      </c>
      <c r="C27" s="41">
        <v>1</v>
      </c>
      <c r="D27" s="18">
        <v>179979</v>
      </c>
      <c r="E27" s="22" t="s">
        <v>53</v>
      </c>
      <c r="F27" s="44"/>
      <c r="G27" s="44"/>
      <c r="H27" s="44"/>
      <c r="I27" s="44"/>
      <c r="J27" s="44"/>
      <c r="K27" s="44"/>
      <c r="L27" s="43"/>
      <c r="M27" s="44"/>
      <c r="N27" s="43"/>
      <c r="O27" s="43"/>
      <c r="P27" s="43"/>
      <c r="Q27" s="43"/>
    </row>
    <row r="28" spans="1:17" s="19" customFormat="1" ht="11.25" x14ac:dyDescent="0.25">
      <c r="A28" s="21" t="s">
        <v>29</v>
      </c>
      <c r="B28" s="22" t="s">
        <v>13</v>
      </c>
      <c r="C28" s="41">
        <v>1</v>
      </c>
      <c r="D28" s="18">
        <v>185654</v>
      </c>
      <c r="E28" s="56" t="s">
        <v>54</v>
      </c>
      <c r="F28" s="44"/>
      <c r="G28" s="44"/>
      <c r="H28" s="44"/>
      <c r="I28" s="44"/>
      <c r="J28" s="44"/>
      <c r="K28" s="44"/>
      <c r="L28" s="43"/>
      <c r="M28" s="44"/>
      <c r="N28" s="43"/>
      <c r="O28" s="43"/>
      <c r="P28" s="43"/>
      <c r="Q28" s="43"/>
    </row>
    <row r="29" spans="1:17" s="19" customFormat="1" ht="11.25" x14ac:dyDescent="0.25">
      <c r="A29" s="21" t="s">
        <v>39</v>
      </c>
      <c r="B29" s="22" t="s">
        <v>13</v>
      </c>
      <c r="C29" s="41">
        <v>1</v>
      </c>
      <c r="D29" s="18">
        <v>955151</v>
      </c>
      <c r="E29" s="61" t="s">
        <v>55</v>
      </c>
      <c r="F29" s="44"/>
      <c r="G29" s="44"/>
      <c r="H29" s="44"/>
      <c r="I29" s="44"/>
      <c r="J29" s="44"/>
      <c r="K29" s="44"/>
      <c r="L29" s="43"/>
      <c r="M29" s="44"/>
      <c r="N29" s="43"/>
      <c r="O29" s="43"/>
      <c r="P29" s="43"/>
      <c r="Q29" s="43"/>
    </row>
    <row r="30" spans="1:17" s="19" customFormat="1" ht="11.25" x14ac:dyDescent="0.25">
      <c r="A30" s="118" t="s">
        <v>56</v>
      </c>
      <c r="B30" s="118"/>
      <c r="C30" s="64">
        <f>SUM(C26:C29)</f>
        <v>4</v>
      </c>
      <c r="D30" s="118"/>
      <c r="E30" s="118"/>
      <c r="F30" s="64">
        <f t="shared" ref="F30:Q30" si="4">SUM(F26:F29)</f>
        <v>0</v>
      </c>
      <c r="G30" s="64">
        <f t="shared" si="4"/>
        <v>0</v>
      </c>
      <c r="H30" s="64">
        <f t="shared" si="4"/>
        <v>0</v>
      </c>
      <c r="I30" s="64">
        <f t="shared" si="4"/>
        <v>0</v>
      </c>
      <c r="J30" s="64">
        <f t="shared" si="4"/>
        <v>0</v>
      </c>
      <c r="K30" s="64">
        <f t="shared" si="4"/>
        <v>0</v>
      </c>
      <c r="L30" s="64">
        <f t="shared" si="4"/>
        <v>0</v>
      </c>
      <c r="M30" s="64">
        <f t="shared" si="4"/>
        <v>0</v>
      </c>
      <c r="N30" s="64">
        <f t="shared" si="4"/>
        <v>0</v>
      </c>
      <c r="O30" s="64">
        <f t="shared" si="4"/>
        <v>0</v>
      </c>
      <c r="P30" s="64">
        <f t="shared" si="4"/>
        <v>0</v>
      </c>
      <c r="Q30" s="64">
        <f t="shared" si="4"/>
        <v>0</v>
      </c>
    </row>
    <row r="31" spans="1:17" s="19" customFormat="1" ht="22.5" x14ac:dyDescent="0.25">
      <c r="A31" s="21" t="s">
        <v>45</v>
      </c>
      <c r="B31" s="22" t="s">
        <v>57</v>
      </c>
      <c r="C31" s="41">
        <v>1</v>
      </c>
      <c r="D31" s="18">
        <v>179989</v>
      </c>
      <c r="E31" s="22" t="s">
        <v>58</v>
      </c>
      <c r="F31" s="21"/>
      <c r="G31" s="21"/>
      <c r="H31" s="21"/>
      <c r="I31" s="21"/>
      <c r="J31" s="21"/>
      <c r="K31" s="21"/>
      <c r="L31" s="40"/>
      <c r="M31" s="40"/>
      <c r="N31" s="40">
        <v>1</v>
      </c>
      <c r="O31" s="40"/>
      <c r="P31" s="40"/>
      <c r="Q31" s="40"/>
    </row>
    <row r="32" spans="1:17" s="19" customFormat="1" ht="11.25" x14ac:dyDescent="0.25">
      <c r="A32" s="118" t="s">
        <v>59</v>
      </c>
      <c r="B32" s="118"/>
      <c r="C32" s="64">
        <f>SUM(C31)</f>
        <v>1</v>
      </c>
      <c r="D32" s="118"/>
      <c r="E32" s="118"/>
      <c r="F32" s="64">
        <f t="shared" ref="F32:Q32" si="5">SUM(F31)</f>
        <v>0</v>
      </c>
      <c r="G32" s="64">
        <f t="shared" si="5"/>
        <v>0</v>
      </c>
      <c r="H32" s="64">
        <f t="shared" si="5"/>
        <v>0</v>
      </c>
      <c r="I32" s="64">
        <f t="shared" si="5"/>
        <v>0</v>
      </c>
      <c r="J32" s="64">
        <f t="shared" si="5"/>
        <v>0</v>
      </c>
      <c r="K32" s="64">
        <f t="shared" si="5"/>
        <v>0</v>
      </c>
      <c r="L32" s="64">
        <f t="shared" si="5"/>
        <v>0</v>
      </c>
      <c r="M32" s="64">
        <f t="shared" si="5"/>
        <v>0</v>
      </c>
      <c r="N32" s="64">
        <f t="shared" si="5"/>
        <v>1</v>
      </c>
      <c r="O32" s="64">
        <f t="shared" si="5"/>
        <v>0</v>
      </c>
      <c r="P32" s="64">
        <f t="shared" si="5"/>
        <v>0</v>
      </c>
      <c r="Q32" s="64">
        <f t="shared" si="5"/>
        <v>0</v>
      </c>
    </row>
    <row r="33" spans="1:17" s="19" customFormat="1" ht="11.25" x14ac:dyDescent="0.25">
      <c r="A33" s="21" t="s">
        <v>26</v>
      </c>
      <c r="B33" s="22" t="s">
        <v>60</v>
      </c>
      <c r="C33" s="41">
        <v>1</v>
      </c>
      <c r="D33" s="18">
        <v>175395</v>
      </c>
      <c r="E33" s="46" t="s">
        <v>61</v>
      </c>
      <c r="F33" s="21"/>
      <c r="G33" s="21"/>
      <c r="H33" s="21"/>
      <c r="I33" s="21"/>
      <c r="J33" s="21"/>
      <c r="K33" s="21"/>
      <c r="L33" s="40"/>
      <c r="M33" s="40">
        <v>1</v>
      </c>
      <c r="N33" s="40"/>
      <c r="O33" s="40"/>
      <c r="P33" s="40"/>
      <c r="Q33" s="40"/>
    </row>
    <row r="34" spans="1:17" s="19" customFormat="1" ht="11.25" x14ac:dyDescent="0.25">
      <c r="A34" s="21" t="s">
        <v>26</v>
      </c>
      <c r="B34" s="22" t="s">
        <v>60</v>
      </c>
      <c r="C34" s="41">
        <v>1</v>
      </c>
      <c r="D34" s="18">
        <v>175396</v>
      </c>
      <c r="E34" s="46" t="s">
        <v>62</v>
      </c>
      <c r="F34" s="21"/>
      <c r="G34" s="21"/>
      <c r="H34" s="21"/>
      <c r="I34" s="21"/>
      <c r="J34" s="21"/>
      <c r="K34" s="21"/>
      <c r="L34" s="40"/>
      <c r="M34" s="40">
        <v>1</v>
      </c>
      <c r="N34" s="40"/>
      <c r="O34" s="40"/>
      <c r="P34" s="40"/>
      <c r="Q34" s="40"/>
    </row>
    <row r="35" spans="1:17" s="19" customFormat="1" ht="11.25" x14ac:dyDescent="0.25">
      <c r="A35" s="21" t="s">
        <v>45</v>
      </c>
      <c r="B35" s="22" t="s">
        <v>15</v>
      </c>
      <c r="C35" s="41">
        <v>1</v>
      </c>
      <c r="D35" s="18">
        <v>179981</v>
      </c>
      <c r="E35" s="22" t="s">
        <v>63</v>
      </c>
      <c r="F35" s="21"/>
      <c r="G35" s="21"/>
      <c r="H35" s="21"/>
      <c r="I35" s="21"/>
      <c r="J35" s="21"/>
      <c r="K35" s="21"/>
      <c r="L35" s="40"/>
      <c r="M35" s="40">
        <v>1</v>
      </c>
      <c r="N35" s="40"/>
      <c r="O35" s="40"/>
      <c r="P35" s="40"/>
      <c r="Q35" s="40"/>
    </row>
    <row r="36" spans="1:17" s="19" customFormat="1" ht="11.25" x14ac:dyDescent="0.25">
      <c r="A36" s="21" t="s">
        <v>45</v>
      </c>
      <c r="B36" s="22" t="s">
        <v>15</v>
      </c>
      <c r="C36" s="41">
        <v>1</v>
      </c>
      <c r="D36" s="18">
        <v>179983</v>
      </c>
      <c r="E36" s="22" t="s">
        <v>64</v>
      </c>
      <c r="F36" s="21"/>
      <c r="G36" s="21"/>
      <c r="H36" s="21"/>
      <c r="I36" s="21"/>
      <c r="J36" s="21"/>
      <c r="K36" s="21"/>
      <c r="L36" s="40"/>
      <c r="M36" s="40">
        <v>1</v>
      </c>
      <c r="N36" s="40"/>
      <c r="O36" s="40"/>
      <c r="P36" s="40"/>
      <c r="Q36" s="40"/>
    </row>
    <row r="37" spans="1:17" s="19" customFormat="1" ht="11.25" x14ac:dyDescent="0.25">
      <c r="A37" s="21" t="s">
        <v>39</v>
      </c>
      <c r="B37" s="22" t="s">
        <v>15</v>
      </c>
      <c r="C37" s="41">
        <v>1</v>
      </c>
      <c r="D37" s="18">
        <v>955155</v>
      </c>
      <c r="E37" s="61" t="s">
        <v>65</v>
      </c>
      <c r="F37" s="44"/>
      <c r="G37" s="44"/>
      <c r="H37" s="44"/>
      <c r="I37" s="44"/>
      <c r="J37" s="44"/>
      <c r="K37" s="44"/>
      <c r="L37" s="43"/>
      <c r="M37" s="40">
        <v>1</v>
      </c>
      <c r="N37" s="43"/>
      <c r="O37" s="43"/>
      <c r="P37" s="43"/>
      <c r="Q37" s="43"/>
    </row>
    <row r="38" spans="1:17" s="19" customFormat="1" ht="11.25" x14ac:dyDescent="0.25">
      <c r="A38" s="118" t="s">
        <v>66</v>
      </c>
      <c r="B38" s="118"/>
      <c r="C38" s="64">
        <f>SUM(C33:C37)</f>
        <v>5</v>
      </c>
      <c r="D38" s="118"/>
      <c r="E38" s="118"/>
      <c r="F38" s="64">
        <f t="shared" ref="F38:Q38" si="6">SUM(F33:F37)</f>
        <v>0</v>
      </c>
      <c r="G38" s="64">
        <f t="shared" si="6"/>
        <v>0</v>
      </c>
      <c r="H38" s="64">
        <f t="shared" si="6"/>
        <v>0</v>
      </c>
      <c r="I38" s="64">
        <f t="shared" si="6"/>
        <v>0</v>
      </c>
      <c r="J38" s="64">
        <f t="shared" si="6"/>
        <v>0</v>
      </c>
      <c r="K38" s="64">
        <f t="shared" si="6"/>
        <v>0</v>
      </c>
      <c r="L38" s="64">
        <f t="shared" si="6"/>
        <v>0</v>
      </c>
      <c r="M38" s="64">
        <f t="shared" si="6"/>
        <v>5</v>
      </c>
      <c r="N38" s="64">
        <f t="shared" si="6"/>
        <v>0</v>
      </c>
      <c r="O38" s="64">
        <f t="shared" si="6"/>
        <v>0</v>
      </c>
      <c r="P38" s="64">
        <f t="shared" si="6"/>
        <v>0</v>
      </c>
      <c r="Q38" s="64">
        <f t="shared" si="6"/>
        <v>0</v>
      </c>
    </row>
    <row r="39" spans="1:17" s="19" customFormat="1" ht="11.25" x14ac:dyDescent="0.25">
      <c r="A39" s="21" t="s">
        <v>45</v>
      </c>
      <c r="B39" s="22" t="s">
        <v>67</v>
      </c>
      <c r="C39" s="41">
        <v>1</v>
      </c>
      <c r="D39" s="18">
        <v>179991</v>
      </c>
      <c r="E39" s="22" t="s">
        <v>68</v>
      </c>
      <c r="F39" s="21"/>
      <c r="G39" s="21"/>
      <c r="H39" s="21"/>
      <c r="I39" s="21"/>
      <c r="J39" s="21"/>
      <c r="K39" s="21"/>
      <c r="L39" s="40"/>
      <c r="M39" s="21"/>
      <c r="N39" s="40"/>
      <c r="O39" s="40"/>
      <c r="P39" s="40"/>
      <c r="Q39" s="40"/>
    </row>
    <row r="40" spans="1:17" s="19" customFormat="1" ht="11.25" x14ac:dyDescent="0.25">
      <c r="A40" s="21" t="s">
        <v>45</v>
      </c>
      <c r="B40" s="22" t="s">
        <v>67</v>
      </c>
      <c r="C40" s="41">
        <v>1</v>
      </c>
      <c r="D40" s="18">
        <v>179992</v>
      </c>
      <c r="E40" s="22" t="s">
        <v>69</v>
      </c>
      <c r="F40" s="21"/>
      <c r="G40" s="21"/>
      <c r="H40" s="21"/>
      <c r="I40" s="21"/>
      <c r="J40" s="21"/>
      <c r="K40" s="21"/>
      <c r="L40" s="40"/>
      <c r="M40" s="21"/>
      <c r="N40" s="40"/>
      <c r="O40" s="40"/>
      <c r="P40" s="40"/>
      <c r="Q40" s="40"/>
    </row>
    <row r="41" spans="1:17" s="19" customFormat="1" ht="11.25" x14ac:dyDescent="0.25">
      <c r="A41" s="21" t="s">
        <v>45</v>
      </c>
      <c r="B41" s="22" t="s">
        <v>67</v>
      </c>
      <c r="C41" s="41">
        <v>1</v>
      </c>
      <c r="D41" s="18">
        <v>179994</v>
      </c>
      <c r="E41" s="22" t="s">
        <v>70</v>
      </c>
      <c r="F41" s="21"/>
      <c r="G41" s="21"/>
      <c r="H41" s="21"/>
      <c r="I41" s="21"/>
      <c r="J41" s="21"/>
      <c r="K41" s="21"/>
      <c r="L41" s="40"/>
      <c r="M41" s="21"/>
      <c r="N41" s="40"/>
      <c r="O41" s="40"/>
      <c r="P41" s="40"/>
      <c r="Q41" s="40"/>
    </row>
    <row r="42" spans="1:17" s="19" customFormat="1" ht="11.25" x14ac:dyDescent="0.25">
      <c r="A42" s="21" t="s">
        <v>45</v>
      </c>
      <c r="B42" s="22" t="s">
        <v>67</v>
      </c>
      <c r="C42" s="41">
        <v>1</v>
      </c>
      <c r="D42" s="18">
        <v>179995</v>
      </c>
      <c r="E42" s="22" t="s">
        <v>71</v>
      </c>
      <c r="F42" s="21"/>
      <c r="G42" s="21"/>
      <c r="H42" s="21"/>
      <c r="I42" s="21"/>
      <c r="J42" s="21"/>
      <c r="K42" s="21"/>
      <c r="L42" s="40"/>
      <c r="M42" s="21"/>
      <c r="N42" s="40"/>
      <c r="O42" s="40"/>
      <c r="P42" s="40"/>
      <c r="Q42" s="40"/>
    </row>
    <row r="43" spans="1:17" s="19" customFormat="1" ht="11.25" x14ac:dyDescent="0.25">
      <c r="A43" s="118" t="s">
        <v>72</v>
      </c>
      <c r="B43" s="118"/>
      <c r="C43" s="64">
        <f>SUM(C39:C42)</f>
        <v>4</v>
      </c>
      <c r="D43" s="118"/>
      <c r="E43" s="118"/>
      <c r="F43" s="65">
        <f t="shared" ref="F43:Q43" si="7">SUM(F39:F42)</f>
        <v>0</v>
      </c>
      <c r="G43" s="65">
        <f t="shared" si="7"/>
        <v>0</v>
      </c>
      <c r="H43" s="65">
        <f t="shared" si="7"/>
        <v>0</v>
      </c>
      <c r="I43" s="65">
        <f t="shared" si="7"/>
        <v>0</v>
      </c>
      <c r="J43" s="65">
        <f t="shared" si="7"/>
        <v>0</v>
      </c>
      <c r="K43" s="65">
        <f t="shared" si="7"/>
        <v>0</v>
      </c>
      <c r="L43" s="65">
        <f t="shared" si="7"/>
        <v>0</v>
      </c>
      <c r="M43" s="65">
        <f t="shared" si="7"/>
        <v>0</v>
      </c>
      <c r="N43" s="65">
        <f t="shared" si="7"/>
        <v>0</v>
      </c>
      <c r="O43" s="65">
        <f t="shared" si="7"/>
        <v>0</v>
      </c>
      <c r="P43" s="65">
        <f t="shared" si="7"/>
        <v>0</v>
      </c>
      <c r="Q43" s="65">
        <f t="shared" si="7"/>
        <v>0</v>
      </c>
    </row>
    <row r="44" spans="1:17" s="19" customFormat="1" ht="22.5" x14ac:dyDescent="0.25">
      <c r="A44" s="44" t="s">
        <v>26</v>
      </c>
      <c r="B44" s="22" t="s">
        <v>16</v>
      </c>
      <c r="C44" s="41">
        <v>1</v>
      </c>
      <c r="D44" s="18">
        <v>175373</v>
      </c>
      <c r="E44" s="46" t="s">
        <v>73</v>
      </c>
      <c r="F44" s="21"/>
      <c r="G44" s="21"/>
      <c r="H44" s="21"/>
      <c r="I44" s="21"/>
      <c r="J44" s="21"/>
      <c r="K44" s="21"/>
      <c r="L44" s="40"/>
      <c r="M44" s="21"/>
      <c r="N44" s="40"/>
      <c r="O44" s="40">
        <v>1</v>
      </c>
      <c r="P44" s="40"/>
      <c r="Q44" s="40"/>
    </row>
    <row r="45" spans="1:17" s="19" customFormat="1" ht="11.25" x14ac:dyDescent="0.25">
      <c r="A45" s="21" t="s">
        <v>45</v>
      </c>
      <c r="B45" s="22" t="s">
        <v>16</v>
      </c>
      <c r="C45" s="41">
        <v>1</v>
      </c>
      <c r="D45" s="18">
        <v>180196</v>
      </c>
      <c r="E45" s="78" t="s">
        <v>74</v>
      </c>
      <c r="F45" s="21"/>
      <c r="G45" s="21"/>
      <c r="H45" s="21"/>
      <c r="I45" s="21"/>
      <c r="J45" s="21"/>
      <c r="K45" s="21"/>
      <c r="L45" s="40"/>
      <c r="M45" s="21"/>
      <c r="N45" s="40"/>
      <c r="O45" s="40">
        <v>1</v>
      </c>
      <c r="P45" s="40"/>
      <c r="Q45" s="40"/>
    </row>
    <row r="46" spans="1:17" s="19" customFormat="1" ht="11.25" x14ac:dyDescent="0.25">
      <c r="A46" s="21" t="s">
        <v>45</v>
      </c>
      <c r="B46" s="22" t="s">
        <v>16</v>
      </c>
      <c r="C46" s="41">
        <v>1</v>
      </c>
      <c r="D46" s="18">
        <v>180197</v>
      </c>
      <c r="E46" s="78" t="s">
        <v>75</v>
      </c>
      <c r="F46" s="44"/>
      <c r="G46" s="44"/>
      <c r="H46" s="44"/>
      <c r="I46" s="44"/>
      <c r="J46" s="44"/>
      <c r="K46" s="44"/>
      <c r="L46" s="43"/>
      <c r="M46" s="44"/>
      <c r="N46" s="43"/>
      <c r="O46" s="40">
        <v>1</v>
      </c>
      <c r="P46" s="43"/>
      <c r="Q46" s="43"/>
    </row>
    <row r="47" spans="1:17" s="19" customFormat="1" ht="11.25" x14ac:dyDescent="0.25">
      <c r="A47" s="21" t="s">
        <v>45</v>
      </c>
      <c r="B47" s="22" t="s">
        <v>16</v>
      </c>
      <c r="C47" s="41">
        <v>1</v>
      </c>
      <c r="D47" s="18">
        <v>180198</v>
      </c>
      <c r="E47" s="78" t="s">
        <v>76</v>
      </c>
      <c r="F47" s="44"/>
      <c r="G47" s="44"/>
      <c r="H47" s="44"/>
      <c r="I47" s="44"/>
      <c r="J47" s="44"/>
      <c r="K47" s="44"/>
      <c r="L47" s="43"/>
      <c r="M47" s="44"/>
      <c r="N47" s="43"/>
      <c r="O47" s="40">
        <v>1</v>
      </c>
      <c r="P47" s="43"/>
      <c r="Q47" s="43"/>
    </row>
    <row r="48" spans="1:17" s="19" customFormat="1" ht="11.25" x14ac:dyDescent="0.25">
      <c r="A48" s="21" t="s">
        <v>45</v>
      </c>
      <c r="B48" s="22" t="s">
        <v>16</v>
      </c>
      <c r="C48" s="41">
        <v>1</v>
      </c>
      <c r="D48" s="18">
        <v>180199</v>
      </c>
      <c r="E48" s="78" t="s">
        <v>77</v>
      </c>
      <c r="F48" s="21"/>
      <c r="G48" s="21"/>
      <c r="H48" s="21"/>
      <c r="I48" s="21"/>
      <c r="J48" s="21"/>
      <c r="K48" s="21"/>
      <c r="L48" s="40"/>
      <c r="M48" s="21"/>
      <c r="N48" s="40"/>
      <c r="O48" s="40">
        <v>1</v>
      </c>
      <c r="P48" s="40"/>
      <c r="Q48" s="40"/>
    </row>
    <row r="49" spans="1:17" s="19" customFormat="1" ht="22.5" x14ac:dyDescent="0.25">
      <c r="A49" s="21" t="s">
        <v>45</v>
      </c>
      <c r="B49" s="22" t="s">
        <v>16</v>
      </c>
      <c r="C49" s="41">
        <v>1</v>
      </c>
      <c r="D49" s="18">
        <v>180200</v>
      </c>
      <c r="E49" s="78" t="s">
        <v>78</v>
      </c>
      <c r="F49" s="21"/>
      <c r="G49" s="21"/>
      <c r="H49" s="21"/>
      <c r="I49" s="21"/>
      <c r="J49" s="21"/>
      <c r="K49" s="21"/>
      <c r="L49" s="40"/>
      <c r="M49" s="21"/>
      <c r="N49" s="40"/>
      <c r="O49" s="40">
        <v>1</v>
      </c>
      <c r="P49" s="40"/>
      <c r="Q49" s="40"/>
    </row>
    <row r="50" spans="1:17" s="19" customFormat="1" ht="33.75" x14ac:dyDescent="0.25">
      <c r="A50" s="21" t="s">
        <v>29</v>
      </c>
      <c r="B50" s="22" t="s">
        <v>16</v>
      </c>
      <c r="C50" s="41">
        <v>1</v>
      </c>
      <c r="D50" s="18">
        <v>185655</v>
      </c>
      <c r="E50" s="56" t="s">
        <v>79</v>
      </c>
      <c r="F50" s="21"/>
      <c r="G50" s="21"/>
      <c r="H50" s="21"/>
      <c r="I50" s="21"/>
      <c r="J50" s="21"/>
      <c r="K50" s="21"/>
      <c r="L50" s="40"/>
      <c r="M50" s="21"/>
      <c r="N50" s="40"/>
      <c r="O50" s="40">
        <v>1</v>
      </c>
      <c r="P50" s="40"/>
      <c r="Q50" s="40"/>
    </row>
    <row r="51" spans="1:17" s="19" customFormat="1" ht="11.25" x14ac:dyDescent="0.25">
      <c r="A51" s="21" t="s">
        <v>29</v>
      </c>
      <c r="B51" s="22" t="s">
        <v>16</v>
      </c>
      <c r="C51" s="41">
        <v>1</v>
      </c>
      <c r="D51" s="18">
        <v>942896</v>
      </c>
      <c r="E51" s="56" t="s">
        <v>80</v>
      </c>
      <c r="F51" s="21"/>
      <c r="G51" s="21"/>
      <c r="H51" s="21"/>
      <c r="I51" s="21"/>
      <c r="J51" s="21"/>
      <c r="K51" s="21"/>
      <c r="L51" s="40"/>
      <c r="M51" s="21"/>
      <c r="N51" s="40"/>
      <c r="O51" s="40">
        <v>1</v>
      </c>
      <c r="P51" s="40"/>
      <c r="Q51" s="40"/>
    </row>
    <row r="52" spans="1:17" s="19" customFormat="1" ht="11.25" x14ac:dyDescent="0.25">
      <c r="A52" s="21" t="s">
        <v>29</v>
      </c>
      <c r="B52" s="22" t="s">
        <v>16</v>
      </c>
      <c r="C52" s="41">
        <v>1</v>
      </c>
      <c r="D52" s="18">
        <v>942897</v>
      </c>
      <c r="E52" s="56" t="s">
        <v>81</v>
      </c>
      <c r="F52" s="21"/>
      <c r="G52" s="21"/>
      <c r="H52" s="21"/>
      <c r="I52" s="21"/>
      <c r="J52" s="21"/>
      <c r="K52" s="21"/>
      <c r="L52" s="40"/>
      <c r="M52" s="21"/>
      <c r="N52" s="40"/>
      <c r="O52" s="40">
        <v>1</v>
      </c>
      <c r="P52" s="40"/>
      <c r="Q52" s="40"/>
    </row>
    <row r="53" spans="1:17" s="19" customFormat="1" ht="11.25" x14ac:dyDescent="0.25">
      <c r="A53" s="118" t="s">
        <v>82</v>
      </c>
      <c r="B53" s="118"/>
      <c r="C53" s="64">
        <f>SUM(C44:C52)</f>
        <v>9</v>
      </c>
      <c r="D53" s="119"/>
      <c r="E53" s="119"/>
      <c r="F53" s="64">
        <f t="shared" ref="F53:Q53" si="8">SUM(F44:F52)</f>
        <v>0</v>
      </c>
      <c r="G53" s="64">
        <f t="shared" si="8"/>
        <v>0</v>
      </c>
      <c r="H53" s="64">
        <f t="shared" si="8"/>
        <v>0</v>
      </c>
      <c r="I53" s="64">
        <f t="shared" si="8"/>
        <v>0</v>
      </c>
      <c r="J53" s="64">
        <f t="shared" si="8"/>
        <v>0</v>
      </c>
      <c r="K53" s="64">
        <f t="shared" si="8"/>
        <v>0</v>
      </c>
      <c r="L53" s="64">
        <f t="shared" si="8"/>
        <v>0</v>
      </c>
      <c r="M53" s="64">
        <f t="shared" si="8"/>
        <v>0</v>
      </c>
      <c r="N53" s="64">
        <f t="shared" si="8"/>
        <v>0</v>
      </c>
      <c r="O53" s="64">
        <f t="shared" si="8"/>
        <v>9</v>
      </c>
      <c r="P53" s="64">
        <f t="shared" si="8"/>
        <v>0</v>
      </c>
      <c r="Q53" s="64">
        <f t="shared" si="8"/>
        <v>0</v>
      </c>
    </row>
    <row r="54" spans="1:17" s="19" customFormat="1" ht="11.25" x14ac:dyDescent="0.25">
      <c r="A54" s="21" t="s">
        <v>45</v>
      </c>
      <c r="B54" s="22" t="s">
        <v>17</v>
      </c>
      <c r="C54" s="41">
        <v>1</v>
      </c>
      <c r="D54" s="18">
        <v>180002</v>
      </c>
      <c r="E54" s="22" t="s">
        <v>83</v>
      </c>
      <c r="F54" s="44"/>
      <c r="G54" s="44"/>
      <c r="H54" s="44"/>
      <c r="I54" s="44"/>
      <c r="J54" s="44"/>
      <c r="K54" s="44"/>
      <c r="L54" s="43"/>
      <c r="M54" s="44"/>
      <c r="N54" s="43"/>
      <c r="O54" s="40">
        <v>1</v>
      </c>
      <c r="P54" s="43"/>
      <c r="Q54" s="43"/>
    </row>
    <row r="55" spans="1:17" s="19" customFormat="1" ht="11.25" x14ac:dyDescent="0.25">
      <c r="A55" s="118" t="s">
        <v>84</v>
      </c>
      <c r="B55" s="118"/>
      <c r="C55" s="64">
        <f>SUM(C54)</f>
        <v>1</v>
      </c>
      <c r="D55" s="118"/>
      <c r="E55" s="118"/>
      <c r="F55" s="64">
        <f t="shared" ref="F55:Q55" si="9">SUM(F54)</f>
        <v>0</v>
      </c>
      <c r="G55" s="64">
        <f t="shared" si="9"/>
        <v>0</v>
      </c>
      <c r="H55" s="64">
        <f t="shared" si="9"/>
        <v>0</v>
      </c>
      <c r="I55" s="64">
        <f t="shared" si="9"/>
        <v>0</v>
      </c>
      <c r="J55" s="64">
        <f t="shared" si="9"/>
        <v>0</v>
      </c>
      <c r="K55" s="64">
        <f t="shared" si="9"/>
        <v>0</v>
      </c>
      <c r="L55" s="64">
        <f t="shared" si="9"/>
        <v>0</v>
      </c>
      <c r="M55" s="64">
        <f t="shared" si="9"/>
        <v>0</v>
      </c>
      <c r="N55" s="64">
        <f t="shared" si="9"/>
        <v>0</v>
      </c>
      <c r="O55" s="64">
        <f t="shared" si="9"/>
        <v>1</v>
      </c>
      <c r="P55" s="64">
        <f t="shared" si="9"/>
        <v>0</v>
      </c>
      <c r="Q55" s="64">
        <f t="shared" si="9"/>
        <v>0</v>
      </c>
    </row>
    <row r="56" spans="1:17" s="19" customFormat="1" ht="11.25" x14ac:dyDescent="0.25">
      <c r="A56" s="21" t="s">
        <v>45</v>
      </c>
      <c r="B56" s="22" t="s">
        <v>85</v>
      </c>
      <c r="C56" s="41">
        <v>1</v>
      </c>
      <c r="D56" s="18">
        <v>180003</v>
      </c>
      <c r="E56" s="22" t="s">
        <v>86</v>
      </c>
      <c r="F56" s="44"/>
      <c r="G56" s="44"/>
      <c r="H56" s="44"/>
      <c r="I56" s="44"/>
      <c r="J56" s="44"/>
      <c r="K56" s="44"/>
      <c r="L56" s="43"/>
      <c r="M56" s="44"/>
      <c r="N56" s="43"/>
      <c r="O56" s="40">
        <v>1</v>
      </c>
      <c r="P56" s="43"/>
      <c r="Q56" s="43"/>
    </row>
    <row r="57" spans="1:17" s="19" customFormat="1" ht="11.25" x14ac:dyDescent="0.25">
      <c r="A57" s="118" t="s">
        <v>87</v>
      </c>
      <c r="B57" s="118"/>
      <c r="C57" s="64">
        <f>SUM(C56)</f>
        <v>1</v>
      </c>
      <c r="D57" s="118"/>
      <c r="E57" s="118"/>
      <c r="F57" s="64">
        <f t="shared" ref="F57:Q57" si="10">SUM(F56)</f>
        <v>0</v>
      </c>
      <c r="G57" s="64">
        <f t="shared" si="10"/>
        <v>0</v>
      </c>
      <c r="H57" s="64">
        <f t="shared" si="10"/>
        <v>0</v>
      </c>
      <c r="I57" s="64">
        <f t="shared" si="10"/>
        <v>0</v>
      </c>
      <c r="J57" s="64">
        <f t="shared" si="10"/>
        <v>0</v>
      </c>
      <c r="K57" s="64">
        <f t="shared" si="10"/>
        <v>0</v>
      </c>
      <c r="L57" s="64">
        <f t="shared" si="10"/>
        <v>0</v>
      </c>
      <c r="M57" s="64">
        <f t="shared" si="10"/>
        <v>0</v>
      </c>
      <c r="N57" s="64">
        <f t="shared" si="10"/>
        <v>0</v>
      </c>
      <c r="O57" s="64">
        <f t="shared" si="10"/>
        <v>1</v>
      </c>
      <c r="P57" s="64">
        <f t="shared" si="10"/>
        <v>0</v>
      </c>
      <c r="Q57" s="64">
        <f t="shared" si="10"/>
        <v>0</v>
      </c>
    </row>
    <row r="58" spans="1:17" s="19" customFormat="1" ht="11.25" x14ac:dyDescent="0.25">
      <c r="A58" s="44" t="s">
        <v>26</v>
      </c>
      <c r="B58" s="22" t="s">
        <v>18</v>
      </c>
      <c r="C58" s="41">
        <v>1</v>
      </c>
      <c r="D58" s="18">
        <v>175397</v>
      </c>
      <c r="E58" s="46" t="s">
        <v>88</v>
      </c>
      <c r="F58" s="21"/>
      <c r="G58" s="21"/>
      <c r="H58" s="21"/>
      <c r="I58" s="21"/>
      <c r="J58" s="21"/>
      <c r="K58" s="21"/>
      <c r="L58" s="40"/>
      <c r="M58" s="21"/>
      <c r="N58" s="40"/>
      <c r="O58" s="40">
        <v>1</v>
      </c>
      <c r="P58" s="40"/>
      <c r="Q58" s="40"/>
    </row>
    <row r="59" spans="1:17" s="19" customFormat="1" ht="22.5" x14ac:dyDescent="0.25">
      <c r="A59" s="21" t="s">
        <v>45</v>
      </c>
      <c r="B59" s="22" t="s">
        <v>18</v>
      </c>
      <c r="C59" s="41">
        <v>1</v>
      </c>
      <c r="D59" s="18">
        <v>179996</v>
      </c>
      <c r="E59" s="22" t="s">
        <v>89</v>
      </c>
      <c r="F59" s="21"/>
      <c r="G59" s="21"/>
      <c r="H59" s="21"/>
      <c r="I59" s="21"/>
      <c r="J59" s="21"/>
      <c r="K59" s="21"/>
      <c r="L59" s="40"/>
      <c r="M59" s="21"/>
      <c r="N59" s="40"/>
      <c r="O59" s="40"/>
      <c r="P59" s="40"/>
      <c r="Q59" s="40">
        <v>1</v>
      </c>
    </row>
    <row r="60" spans="1:17" s="19" customFormat="1" ht="22.5" x14ac:dyDescent="0.25">
      <c r="A60" s="21" t="s">
        <v>45</v>
      </c>
      <c r="B60" s="22" t="s">
        <v>18</v>
      </c>
      <c r="C60" s="41">
        <v>1</v>
      </c>
      <c r="D60" s="18">
        <v>179997</v>
      </c>
      <c r="E60" s="22" t="s">
        <v>90</v>
      </c>
      <c r="F60" s="21"/>
      <c r="G60" s="21"/>
      <c r="H60" s="21"/>
      <c r="I60" s="21"/>
      <c r="J60" s="21"/>
      <c r="K60" s="21"/>
      <c r="L60" s="40"/>
      <c r="M60" s="21"/>
      <c r="N60" s="40"/>
      <c r="O60" s="40"/>
      <c r="P60" s="40"/>
      <c r="Q60" s="40">
        <v>1</v>
      </c>
    </row>
    <row r="61" spans="1:17" s="19" customFormat="1" ht="33.75" x14ac:dyDescent="0.25">
      <c r="A61" s="21" t="s">
        <v>45</v>
      </c>
      <c r="B61" s="22" t="s">
        <v>18</v>
      </c>
      <c r="C61" s="41">
        <v>1</v>
      </c>
      <c r="D61" s="18">
        <v>180000</v>
      </c>
      <c r="E61" s="22" t="s">
        <v>91</v>
      </c>
      <c r="F61" s="21"/>
      <c r="G61" s="21"/>
      <c r="H61" s="21"/>
      <c r="I61" s="21"/>
      <c r="J61" s="21"/>
      <c r="K61" s="21"/>
      <c r="L61" s="40"/>
      <c r="M61" s="21"/>
      <c r="N61" s="40"/>
      <c r="O61" s="40"/>
      <c r="P61" s="40"/>
      <c r="Q61" s="40">
        <v>1</v>
      </c>
    </row>
    <row r="62" spans="1:17" s="19" customFormat="1" ht="22.5" x14ac:dyDescent="0.25">
      <c r="A62" s="21" t="s">
        <v>45</v>
      </c>
      <c r="B62" s="22" t="s">
        <v>18</v>
      </c>
      <c r="C62" s="41">
        <v>1</v>
      </c>
      <c r="D62" s="18">
        <v>180001</v>
      </c>
      <c r="E62" s="22" t="s">
        <v>92</v>
      </c>
      <c r="F62" s="21"/>
      <c r="G62" s="21"/>
      <c r="H62" s="21"/>
      <c r="I62" s="21"/>
      <c r="J62" s="21"/>
      <c r="K62" s="21"/>
      <c r="L62" s="40"/>
      <c r="M62" s="21"/>
      <c r="N62" s="40"/>
      <c r="O62" s="40">
        <v>1</v>
      </c>
      <c r="P62" s="40"/>
      <c r="Q62" s="40"/>
    </row>
    <row r="63" spans="1:17" s="19" customFormat="1" ht="22.5" x14ac:dyDescent="0.25">
      <c r="A63" s="21" t="s">
        <v>45</v>
      </c>
      <c r="B63" s="22" t="s">
        <v>18</v>
      </c>
      <c r="C63" s="41">
        <v>1</v>
      </c>
      <c r="D63" s="18">
        <v>180201</v>
      </c>
      <c r="E63" s="22" t="s">
        <v>93</v>
      </c>
      <c r="F63" s="21"/>
      <c r="G63" s="21"/>
      <c r="H63" s="21"/>
      <c r="I63" s="21"/>
      <c r="J63" s="21"/>
      <c r="K63" s="21"/>
      <c r="L63" s="40"/>
      <c r="M63" s="21"/>
      <c r="N63" s="40"/>
      <c r="O63" s="40"/>
      <c r="P63" s="40"/>
      <c r="Q63" s="40">
        <v>1</v>
      </c>
    </row>
    <row r="64" spans="1:17" s="19" customFormat="1" ht="11.25" x14ac:dyDescent="0.25">
      <c r="A64" s="21" t="s">
        <v>45</v>
      </c>
      <c r="B64" s="22" t="s">
        <v>18</v>
      </c>
      <c r="C64" s="41">
        <v>1</v>
      </c>
      <c r="D64" s="18">
        <v>180204</v>
      </c>
      <c r="E64" s="22" t="s">
        <v>76</v>
      </c>
      <c r="F64" s="21"/>
      <c r="G64" s="21"/>
      <c r="H64" s="21"/>
      <c r="I64" s="21"/>
      <c r="J64" s="21"/>
      <c r="K64" s="21"/>
      <c r="L64" s="40"/>
      <c r="M64" s="21"/>
      <c r="N64" s="40"/>
      <c r="O64" s="40"/>
      <c r="P64" s="40"/>
      <c r="Q64" s="40">
        <v>1</v>
      </c>
    </row>
    <row r="65" spans="1:17" s="19" customFormat="1" ht="22.5" x14ac:dyDescent="0.25">
      <c r="A65" s="21" t="s">
        <v>39</v>
      </c>
      <c r="B65" s="22" t="s">
        <v>18</v>
      </c>
      <c r="C65" s="41">
        <v>1</v>
      </c>
      <c r="D65" s="18">
        <v>955159</v>
      </c>
      <c r="E65" s="61" t="s">
        <v>94</v>
      </c>
      <c r="F65" s="21"/>
      <c r="G65" s="21"/>
      <c r="H65" s="21"/>
      <c r="I65" s="21"/>
      <c r="J65" s="21"/>
      <c r="K65" s="21"/>
      <c r="L65" s="40"/>
      <c r="M65" s="21"/>
      <c r="N65" s="40"/>
      <c r="O65" s="40"/>
      <c r="P65" s="40"/>
      <c r="Q65" s="40">
        <v>1</v>
      </c>
    </row>
    <row r="66" spans="1:17" s="19" customFormat="1" ht="22.5" x14ac:dyDescent="0.25">
      <c r="A66" s="21" t="s">
        <v>39</v>
      </c>
      <c r="B66" s="22" t="s">
        <v>18</v>
      </c>
      <c r="C66" s="41">
        <v>1</v>
      </c>
      <c r="D66" s="18">
        <v>955161</v>
      </c>
      <c r="E66" s="61" t="s">
        <v>95</v>
      </c>
      <c r="F66" s="44"/>
      <c r="G66" s="44"/>
      <c r="H66" s="44"/>
      <c r="I66" s="44"/>
      <c r="J66" s="44"/>
      <c r="K66" s="44"/>
      <c r="L66" s="43"/>
      <c r="M66" s="44"/>
      <c r="N66" s="43"/>
      <c r="O66" s="43"/>
      <c r="P66" s="43"/>
      <c r="Q66" s="43">
        <v>1</v>
      </c>
    </row>
    <row r="67" spans="1:17" s="19" customFormat="1" ht="11.25" x14ac:dyDescent="0.25">
      <c r="A67" s="21" t="s">
        <v>39</v>
      </c>
      <c r="B67" s="22" t="s">
        <v>18</v>
      </c>
      <c r="C67" s="41">
        <v>1</v>
      </c>
      <c r="D67" s="18">
        <v>955163</v>
      </c>
      <c r="E67" s="61" t="s">
        <v>96</v>
      </c>
      <c r="F67" s="21"/>
      <c r="G67" s="21"/>
      <c r="H67" s="21"/>
      <c r="I67" s="21"/>
      <c r="J67" s="21"/>
      <c r="K67" s="21"/>
      <c r="L67" s="40"/>
      <c r="M67" s="21"/>
      <c r="N67" s="40"/>
      <c r="O67" s="40"/>
      <c r="P67" s="40"/>
      <c r="Q67" s="40">
        <v>1</v>
      </c>
    </row>
    <row r="68" spans="1:17" s="19" customFormat="1" ht="22.5" x14ac:dyDescent="0.25">
      <c r="A68" s="21" t="s">
        <v>39</v>
      </c>
      <c r="B68" s="22" t="s">
        <v>18</v>
      </c>
      <c r="C68" s="41">
        <v>1</v>
      </c>
      <c r="D68" s="18">
        <v>955164</v>
      </c>
      <c r="E68" s="61" t="s">
        <v>97</v>
      </c>
      <c r="F68" s="44"/>
      <c r="G68" s="44"/>
      <c r="H68" s="44"/>
      <c r="I68" s="44"/>
      <c r="J68" s="44"/>
      <c r="K68" s="44"/>
      <c r="L68" s="43"/>
      <c r="M68" s="44"/>
      <c r="N68" s="43"/>
      <c r="O68" s="43"/>
      <c r="P68" s="43"/>
      <c r="Q68" s="40">
        <v>1</v>
      </c>
    </row>
    <row r="69" spans="1:17" s="19" customFormat="1" ht="22.5" x14ac:dyDescent="0.25">
      <c r="A69" s="21" t="s">
        <v>39</v>
      </c>
      <c r="B69" s="22" t="s">
        <v>18</v>
      </c>
      <c r="C69" s="41">
        <v>1</v>
      </c>
      <c r="D69" s="18">
        <v>955165</v>
      </c>
      <c r="E69" s="61" t="s">
        <v>98</v>
      </c>
      <c r="F69" s="21"/>
      <c r="G69" s="21"/>
      <c r="H69" s="21"/>
      <c r="I69" s="21"/>
      <c r="J69" s="21"/>
      <c r="K69" s="21"/>
      <c r="L69" s="40"/>
      <c r="M69" s="21"/>
      <c r="N69" s="40"/>
      <c r="O69" s="40"/>
      <c r="P69" s="40"/>
      <c r="Q69" s="40">
        <v>1</v>
      </c>
    </row>
    <row r="70" spans="1:17" s="19" customFormat="1" ht="11.25" x14ac:dyDescent="0.25">
      <c r="A70" s="118" t="s">
        <v>99</v>
      </c>
      <c r="B70" s="118"/>
      <c r="C70" s="64">
        <f>SUM(C58:C69)</f>
        <v>12</v>
      </c>
      <c r="D70" s="118"/>
      <c r="E70" s="118"/>
      <c r="F70" s="64">
        <f t="shared" ref="F70:Q70" si="11">SUM(F58:F69)</f>
        <v>0</v>
      </c>
      <c r="G70" s="64">
        <f t="shared" si="11"/>
        <v>0</v>
      </c>
      <c r="H70" s="64">
        <f t="shared" si="11"/>
        <v>0</v>
      </c>
      <c r="I70" s="64">
        <f t="shared" si="11"/>
        <v>0</v>
      </c>
      <c r="J70" s="64">
        <f t="shared" si="11"/>
        <v>0</v>
      </c>
      <c r="K70" s="64">
        <f t="shared" si="11"/>
        <v>0</v>
      </c>
      <c r="L70" s="64">
        <f t="shared" si="11"/>
        <v>0</v>
      </c>
      <c r="M70" s="64">
        <f t="shared" si="11"/>
        <v>0</v>
      </c>
      <c r="N70" s="64">
        <f t="shared" si="11"/>
        <v>0</v>
      </c>
      <c r="O70" s="64">
        <f t="shared" si="11"/>
        <v>2</v>
      </c>
      <c r="P70" s="64">
        <f t="shared" si="11"/>
        <v>0</v>
      </c>
      <c r="Q70" s="64">
        <f t="shared" si="11"/>
        <v>10</v>
      </c>
    </row>
    <row r="71" spans="1:17" s="19" customFormat="1" ht="11.25" x14ac:dyDescent="0.25">
      <c r="A71" s="117" t="s">
        <v>100</v>
      </c>
      <c r="B71" s="117"/>
      <c r="C71" s="90">
        <f>C70+C57+C55+C53+C43+C38+C32+C30+C25+C23+C20+C18</f>
        <v>52</v>
      </c>
      <c r="D71" s="117"/>
      <c r="E71" s="117"/>
      <c r="F71" s="90">
        <f t="shared" ref="F71:Q71" si="12">F70+F57+F55+F53+F43+F38+F32+F30+F25+F23+F20+F18</f>
        <v>6</v>
      </c>
      <c r="G71" s="90">
        <f t="shared" si="12"/>
        <v>5</v>
      </c>
      <c r="H71" s="90">
        <f t="shared" si="12"/>
        <v>5</v>
      </c>
      <c r="I71" s="90">
        <f t="shared" si="12"/>
        <v>6</v>
      </c>
      <c r="J71" s="90">
        <f t="shared" si="12"/>
        <v>11</v>
      </c>
      <c r="K71" s="90">
        <f t="shared" si="12"/>
        <v>0</v>
      </c>
      <c r="L71" s="90">
        <f t="shared" si="12"/>
        <v>1</v>
      </c>
      <c r="M71" s="90">
        <f t="shared" si="12"/>
        <v>5</v>
      </c>
      <c r="N71" s="90">
        <f t="shared" si="12"/>
        <v>1</v>
      </c>
      <c r="O71" s="90">
        <f t="shared" si="12"/>
        <v>13</v>
      </c>
      <c r="P71" s="90">
        <f t="shared" si="12"/>
        <v>0</v>
      </c>
      <c r="Q71" s="90">
        <f t="shared" si="12"/>
        <v>10</v>
      </c>
    </row>
    <row r="72" spans="1:17" s="19" customFormat="1" ht="11.25" x14ac:dyDescent="0.25">
      <c r="B72" s="103"/>
      <c r="C72" s="104"/>
      <c r="D72" s="105"/>
      <c r="E72" s="103"/>
      <c r="F72" s="99"/>
      <c r="G72" s="99"/>
      <c r="H72" s="99"/>
      <c r="I72" s="106"/>
      <c r="J72" s="99"/>
      <c r="K72" s="99"/>
      <c r="L72" s="99"/>
      <c r="M72" s="100"/>
      <c r="N72" s="101"/>
      <c r="O72" s="102"/>
    </row>
    <row r="73" spans="1:17" s="19" customFormat="1" ht="11.25" x14ac:dyDescent="0.25">
      <c r="B73" s="103"/>
      <c r="C73" s="104"/>
      <c r="D73" s="105"/>
      <c r="E73" s="103"/>
      <c r="F73" s="99"/>
      <c r="G73" s="99"/>
      <c r="H73" s="99"/>
      <c r="I73" s="106"/>
      <c r="J73" s="99"/>
      <c r="K73" s="99"/>
      <c r="L73" s="99"/>
      <c r="M73" s="100"/>
      <c r="N73" s="101"/>
      <c r="O73" s="102"/>
    </row>
    <row r="74" spans="1:17" s="19" customFormat="1" ht="11.25" x14ac:dyDescent="0.25">
      <c r="B74" s="103"/>
      <c r="C74" s="104"/>
      <c r="D74" s="105"/>
      <c r="E74" s="103"/>
      <c r="F74" s="99"/>
      <c r="G74" s="99"/>
      <c r="H74" s="99"/>
      <c r="I74" s="106"/>
      <c r="J74" s="99"/>
      <c r="K74" s="99"/>
      <c r="L74" s="99"/>
      <c r="M74" s="100"/>
      <c r="N74" s="101"/>
      <c r="O74" s="102"/>
    </row>
    <row r="75" spans="1:17" s="19" customFormat="1" ht="11.25" x14ac:dyDescent="0.25">
      <c r="B75" s="103"/>
      <c r="C75" s="104"/>
      <c r="D75" s="105"/>
      <c r="E75" s="103"/>
      <c r="F75" s="99"/>
      <c r="G75" s="99"/>
      <c r="H75" s="99"/>
      <c r="I75" s="106"/>
      <c r="J75" s="99"/>
      <c r="K75" s="99"/>
      <c r="L75" s="99"/>
      <c r="M75" s="100"/>
      <c r="N75" s="101"/>
      <c r="O75" s="102"/>
    </row>
    <row r="76" spans="1:17" s="19" customFormat="1" ht="11.25" x14ac:dyDescent="0.25">
      <c r="B76" s="103"/>
      <c r="C76" s="104"/>
      <c r="D76" s="105"/>
      <c r="E76" s="103"/>
      <c r="F76" s="99"/>
      <c r="G76" s="99"/>
      <c r="H76" s="99"/>
      <c r="I76" s="106"/>
      <c r="J76" s="99"/>
      <c r="K76" s="99"/>
      <c r="L76" s="99"/>
      <c r="M76" s="100"/>
      <c r="N76" s="101"/>
      <c r="O76" s="102"/>
    </row>
    <row r="77" spans="1:17" s="19" customFormat="1" ht="11.25" x14ac:dyDescent="0.25">
      <c r="B77" s="103"/>
      <c r="C77" s="104"/>
      <c r="D77" s="105"/>
      <c r="E77" s="103"/>
      <c r="F77" s="99"/>
      <c r="G77" s="99"/>
      <c r="H77" s="99"/>
      <c r="I77" s="106"/>
      <c r="J77" s="99"/>
      <c r="K77" s="99"/>
      <c r="L77" s="99"/>
      <c r="M77" s="100"/>
      <c r="N77" s="101"/>
      <c r="O77" s="102"/>
    </row>
    <row r="78" spans="1:17" s="19" customFormat="1" ht="11.25" x14ac:dyDescent="0.25">
      <c r="B78" s="103"/>
      <c r="C78" s="104"/>
      <c r="D78" s="105"/>
      <c r="E78" s="103"/>
      <c r="F78" s="99"/>
      <c r="G78" s="99"/>
      <c r="H78" s="99"/>
      <c r="I78" s="106"/>
      <c r="J78" s="99"/>
      <c r="K78" s="99"/>
      <c r="L78" s="99"/>
      <c r="M78" s="100"/>
      <c r="N78" s="101"/>
      <c r="O78" s="102"/>
    </row>
    <row r="79" spans="1:17" s="19" customFormat="1" ht="11.25" x14ac:dyDescent="0.25">
      <c r="B79" s="103"/>
      <c r="C79" s="104"/>
      <c r="D79" s="105"/>
      <c r="E79" s="103"/>
      <c r="F79" s="99"/>
      <c r="G79" s="99"/>
      <c r="H79" s="99"/>
      <c r="I79" s="106"/>
      <c r="J79" s="99"/>
      <c r="K79" s="99"/>
      <c r="L79" s="99"/>
      <c r="M79" s="100"/>
      <c r="N79" s="101"/>
      <c r="O79" s="102"/>
    </row>
    <row r="80" spans="1:17" s="19" customFormat="1" ht="11.25" x14ac:dyDescent="0.25">
      <c r="B80" s="103"/>
      <c r="C80" s="104"/>
      <c r="D80" s="105"/>
      <c r="E80" s="103"/>
      <c r="F80" s="99"/>
      <c r="G80" s="99"/>
      <c r="H80" s="99"/>
      <c r="I80" s="106"/>
      <c r="J80" s="99"/>
      <c r="K80" s="99"/>
      <c r="L80" s="99"/>
      <c r="M80" s="100"/>
      <c r="N80" s="101"/>
      <c r="O80" s="102"/>
    </row>
    <row r="81" spans="2:15" s="19" customFormat="1" ht="11.25" x14ac:dyDescent="0.25">
      <c r="B81" s="103"/>
      <c r="C81" s="104"/>
      <c r="D81" s="105"/>
      <c r="E81" s="103"/>
      <c r="F81" s="99"/>
      <c r="G81" s="99"/>
      <c r="H81" s="99"/>
      <c r="I81" s="106"/>
      <c r="J81" s="99"/>
      <c r="K81" s="99"/>
      <c r="L81" s="99"/>
      <c r="M81" s="100"/>
      <c r="N81" s="101"/>
      <c r="O81" s="102"/>
    </row>
    <row r="82" spans="2:15" s="19" customFormat="1" ht="11.25" x14ac:dyDescent="0.25">
      <c r="B82" s="103"/>
      <c r="C82" s="104"/>
      <c r="D82" s="105"/>
      <c r="E82" s="103"/>
      <c r="F82" s="99"/>
      <c r="G82" s="99"/>
      <c r="H82" s="99"/>
      <c r="I82" s="106"/>
      <c r="J82" s="99"/>
      <c r="K82" s="99"/>
      <c r="L82" s="99"/>
      <c r="M82" s="100"/>
      <c r="N82" s="101"/>
      <c r="O82" s="102"/>
    </row>
    <row r="83" spans="2:15" s="19" customFormat="1" ht="11.25" x14ac:dyDescent="0.25">
      <c r="B83" s="103"/>
      <c r="C83" s="104"/>
      <c r="D83" s="105"/>
      <c r="E83" s="103"/>
      <c r="F83" s="99"/>
      <c r="G83" s="99"/>
      <c r="H83" s="99"/>
      <c r="I83" s="106"/>
      <c r="J83" s="99"/>
      <c r="K83" s="99"/>
      <c r="L83" s="99"/>
      <c r="M83" s="100"/>
      <c r="N83" s="101"/>
      <c r="O83" s="102"/>
    </row>
    <row r="84" spans="2:15" s="19" customFormat="1" ht="11.25" x14ac:dyDescent="0.25">
      <c r="B84" s="103"/>
      <c r="C84" s="104"/>
      <c r="D84" s="105"/>
      <c r="E84" s="103"/>
      <c r="F84" s="99"/>
      <c r="G84" s="99"/>
      <c r="H84" s="99"/>
      <c r="I84" s="106"/>
      <c r="J84" s="99"/>
      <c r="K84" s="99"/>
      <c r="L84" s="99"/>
      <c r="M84" s="100"/>
      <c r="N84" s="101"/>
      <c r="O84" s="102"/>
    </row>
    <row r="85" spans="2:15" s="19" customFormat="1" ht="11.25" x14ac:dyDescent="0.25">
      <c r="B85" s="103"/>
      <c r="C85" s="104"/>
      <c r="D85" s="105"/>
      <c r="E85" s="103"/>
      <c r="F85" s="99"/>
      <c r="G85" s="99"/>
      <c r="H85" s="99"/>
      <c r="I85" s="106"/>
      <c r="J85" s="99"/>
      <c r="K85" s="99"/>
      <c r="L85" s="99"/>
      <c r="M85" s="100"/>
      <c r="N85" s="101"/>
      <c r="O85" s="102"/>
    </row>
    <row r="86" spans="2:15" s="19" customFormat="1" ht="11.25" x14ac:dyDescent="0.25">
      <c r="B86" s="103"/>
      <c r="C86" s="104"/>
      <c r="D86" s="105"/>
      <c r="E86" s="103"/>
      <c r="F86" s="99"/>
      <c r="G86" s="99"/>
      <c r="H86" s="99"/>
      <c r="I86" s="106"/>
      <c r="J86" s="99"/>
      <c r="K86" s="99"/>
      <c r="L86" s="99"/>
      <c r="M86" s="100"/>
      <c r="N86" s="101"/>
      <c r="O86" s="102"/>
    </row>
    <row r="87" spans="2:15" s="19" customFormat="1" ht="11.25" x14ac:dyDescent="0.25">
      <c r="B87" s="103"/>
      <c r="C87" s="104"/>
      <c r="D87" s="105"/>
      <c r="E87" s="103"/>
      <c r="F87" s="99"/>
      <c r="G87" s="99"/>
      <c r="H87" s="99"/>
      <c r="I87" s="106"/>
      <c r="J87" s="99"/>
      <c r="K87" s="99"/>
      <c r="L87" s="99"/>
      <c r="M87" s="100"/>
      <c r="N87" s="101"/>
      <c r="O87" s="102"/>
    </row>
    <row r="88" spans="2:15" s="19" customFormat="1" ht="11.25" x14ac:dyDescent="0.25">
      <c r="B88" s="103"/>
      <c r="C88" s="104"/>
      <c r="D88" s="105"/>
      <c r="E88" s="103"/>
      <c r="F88" s="99"/>
      <c r="G88" s="99"/>
      <c r="H88" s="99"/>
      <c r="I88" s="106"/>
      <c r="J88" s="99"/>
      <c r="K88" s="99"/>
      <c r="L88" s="99"/>
      <c r="M88" s="100"/>
      <c r="N88" s="101"/>
      <c r="O88" s="102"/>
    </row>
    <row r="89" spans="2:15" s="19" customFormat="1" ht="11.25" x14ac:dyDescent="0.25">
      <c r="B89" s="103"/>
      <c r="C89" s="104"/>
      <c r="D89" s="105"/>
      <c r="E89" s="103"/>
      <c r="F89" s="99"/>
      <c r="G89" s="99"/>
      <c r="H89" s="99"/>
      <c r="I89" s="106"/>
      <c r="J89" s="99"/>
      <c r="K89" s="99"/>
      <c r="L89" s="99"/>
      <c r="M89" s="100"/>
      <c r="N89" s="101"/>
      <c r="O89" s="102"/>
    </row>
    <row r="90" spans="2:15" s="19" customFormat="1" ht="11.25" x14ac:dyDescent="0.25">
      <c r="B90" s="103"/>
      <c r="C90" s="104"/>
      <c r="D90" s="105"/>
      <c r="E90" s="103"/>
      <c r="F90" s="99"/>
      <c r="G90" s="99"/>
      <c r="H90" s="99"/>
      <c r="I90" s="106"/>
      <c r="J90" s="99"/>
      <c r="K90" s="99"/>
      <c r="L90" s="99"/>
      <c r="M90" s="100"/>
      <c r="N90" s="101"/>
      <c r="O90" s="102"/>
    </row>
    <row r="91" spans="2:15" s="19" customFormat="1" ht="11.25" x14ac:dyDescent="0.25">
      <c r="B91" s="103"/>
      <c r="C91" s="104"/>
      <c r="D91" s="105"/>
      <c r="E91" s="103"/>
      <c r="F91" s="99"/>
      <c r="G91" s="99"/>
      <c r="H91" s="99"/>
      <c r="I91" s="106"/>
      <c r="J91" s="99"/>
      <c r="K91" s="99"/>
      <c r="L91" s="99"/>
      <c r="M91" s="100"/>
      <c r="N91" s="101"/>
      <c r="O91" s="102"/>
    </row>
    <row r="92" spans="2:15" s="19" customFormat="1" ht="11.25" x14ac:dyDescent="0.25">
      <c r="B92" s="103"/>
      <c r="C92" s="104"/>
      <c r="D92" s="105"/>
      <c r="E92" s="103"/>
      <c r="F92" s="99"/>
      <c r="G92" s="99"/>
      <c r="H92" s="99"/>
      <c r="I92" s="106"/>
      <c r="J92" s="99"/>
      <c r="K92" s="99"/>
      <c r="L92" s="99"/>
      <c r="M92" s="100"/>
      <c r="N92" s="101"/>
      <c r="O92" s="102"/>
    </row>
    <row r="93" spans="2:15" s="19" customFormat="1" ht="11.25" x14ac:dyDescent="0.25">
      <c r="B93" s="103"/>
      <c r="C93" s="104"/>
      <c r="D93" s="105"/>
      <c r="E93" s="103"/>
      <c r="F93" s="99"/>
      <c r="G93" s="99"/>
      <c r="H93" s="99"/>
      <c r="I93" s="106"/>
      <c r="J93" s="99"/>
      <c r="K93" s="99"/>
      <c r="L93" s="99"/>
      <c r="M93" s="100"/>
      <c r="N93" s="101"/>
      <c r="O93" s="102"/>
    </row>
    <row r="94" spans="2:15" s="19" customFormat="1" ht="11.25" x14ac:dyDescent="0.25">
      <c r="B94" s="103"/>
      <c r="C94" s="104"/>
      <c r="D94" s="105"/>
      <c r="E94" s="103"/>
      <c r="F94" s="99"/>
      <c r="G94" s="99"/>
      <c r="H94" s="99"/>
      <c r="I94" s="106"/>
      <c r="J94" s="99"/>
      <c r="K94" s="99"/>
      <c r="L94" s="99"/>
      <c r="M94" s="100"/>
      <c r="N94" s="101"/>
      <c r="O94" s="102"/>
    </row>
    <row r="95" spans="2:15" s="19" customFormat="1" ht="11.25" x14ac:dyDescent="0.25">
      <c r="B95" s="103"/>
      <c r="C95" s="104"/>
      <c r="D95" s="105"/>
      <c r="E95" s="103"/>
      <c r="F95" s="99"/>
      <c r="G95" s="99"/>
      <c r="H95" s="99"/>
      <c r="I95" s="106"/>
      <c r="J95" s="99"/>
      <c r="K95" s="99"/>
      <c r="L95" s="99"/>
      <c r="M95" s="100"/>
      <c r="N95" s="101"/>
      <c r="O95" s="102"/>
    </row>
    <row r="96" spans="2:15" s="19" customFormat="1" ht="11.25" x14ac:dyDescent="0.25"/>
    <row r="97" spans="2:15" s="19" customFormat="1" ht="11.25" x14ac:dyDescent="0.25">
      <c r="B97" s="103"/>
      <c r="C97" s="104"/>
      <c r="D97" s="105"/>
      <c r="E97" s="103"/>
      <c r="F97" s="99"/>
      <c r="G97" s="99"/>
      <c r="H97" s="99"/>
      <c r="I97" s="106"/>
      <c r="J97" s="99"/>
      <c r="K97" s="99"/>
      <c r="L97" s="99"/>
      <c r="M97" s="100"/>
      <c r="N97" s="101"/>
      <c r="O97" s="102"/>
    </row>
    <row r="98" spans="2:15" s="19" customFormat="1" ht="11.25" x14ac:dyDescent="0.25">
      <c r="B98" s="103"/>
      <c r="C98" s="104"/>
      <c r="D98" s="105"/>
      <c r="E98" s="103"/>
      <c r="F98" s="99"/>
      <c r="G98" s="99"/>
      <c r="H98" s="99"/>
      <c r="I98" s="106"/>
      <c r="J98" s="99"/>
      <c r="K98" s="99"/>
      <c r="L98" s="99"/>
      <c r="M98" s="100"/>
      <c r="N98" s="101"/>
      <c r="O98" s="102"/>
    </row>
    <row r="99" spans="2:15" s="19" customFormat="1" ht="11.25" x14ac:dyDescent="0.25">
      <c r="B99" s="103"/>
      <c r="C99" s="104"/>
      <c r="D99" s="105"/>
      <c r="E99" s="103"/>
      <c r="F99" s="99"/>
      <c r="G99" s="99"/>
      <c r="H99" s="99"/>
      <c r="I99" s="106"/>
      <c r="J99" s="99"/>
      <c r="K99" s="99"/>
      <c r="L99" s="99"/>
      <c r="M99" s="100"/>
      <c r="N99" s="101"/>
      <c r="O99" s="102"/>
    </row>
    <row r="100" spans="2:15" s="19" customFormat="1" ht="11.25" x14ac:dyDescent="0.25">
      <c r="B100" s="103"/>
      <c r="C100" s="104"/>
      <c r="D100" s="105"/>
      <c r="E100" s="103"/>
      <c r="F100" s="99"/>
      <c r="G100" s="99"/>
      <c r="H100" s="99"/>
      <c r="I100" s="106"/>
      <c r="J100" s="99"/>
      <c r="K100" s="99"/>
      <c r="L100" s="99"/>
      <c r="M100" s="100"/>
      <c r="N100" s="101"/>
      <c r="O100" s="102"/>
    </row>
    <row r="101" spans="2:15" s="19" customFormat="1" ht="11.25" x14ac:dyDescent="0.25">
      <c r="B101" s="103"/>
      <c r="C101" s="104"/>
      <c r="D101" s="105"/>
      <c r="E101" s="103"/>
      <c r="F101" s="99"/>
      <c r="G101" s="99"/>
      <c r="H101" s="99"/>
      <c r="I101" s="106"/>
      <c r="J101" s="99"/>
      <c r="K101" s="99"/>
      <c r="L101" s="99"/>
      <c r="M101" s="100"/>
      <c r="N101" s="101"/>
      <c r="O101" s="102"/>
    </row>
    <row r="102" spans="2:15" s="19" customFormat="1" ht="11.25" x14ac:dyDescent="0.25">
      <c r="B102" s="103"/>
      <c r="C102" s="104"/>
      <c r="D102" s="105"/>
      <c r="E102" s="103"/>
      <c r="F102" s="99"/>
      <c r="G102" s="99"/>
      <c r="H102" s="99"/>
      <c r="I102" s="106"/>
      <c r="J102" s="99"/>
      <c r="K102" s="99"/>
      <c r="L102" s="99"/>
      <c r="M102" s="100"/>
      <c r="N102" s="101"/>
      <c r="O102" s="102"/>
    </row>
    <row r="103" spans="2:15" s="19" customFormat="1" ht="11.25" x14ac:dyDescent="0.25">
      <c r="B103" s="103"/>
      <c r="C103" s="104"/>
      <c r="D103" s="105"/>
      <c r="E103" s="103"/>
      <c r="F103" s="99"/>
      <c r="G103" s="99"/>
      <c r="H103" s="99"/>
      <c r="I103" s="106"/>
      <c r="J103" s="99"/>
      <c r="K103" s="99"/>
      <c r="L103" s="99"/>
      <c r="M103" s="100"/>
      <c r="N103" s="101"/>
      <c r="O103" s="102"/>
    </row>
    <row r="104" spans="2:15" s="19" customFormat="1" ht="11.25" x14ac:dyDescent="0.25">
      <c r="B104" s="103"/>
      <c r="C104" s="104"/>
      <c r="D104" s="105"/>
      <c r="E104" s="103"/>
      <c r="F104" s="99"/>
      <c r="G104" s="99"/>
      <c r="H104" s="99"/>
      <c r="I104" s="106"/>
      <c r="J104" s="99"/>
      <c r="K104" s="99"/>
      <c r="L104" s="99"/>
      <c r="M104" s="100"/>
      <c r="N104" s="101"/>
      <c r="O104" s="102"/>
    </row>
    <row r="105" spans="2:15" s="19" customFormat="1" ht="11.25" x14ac:dyDescent="0.25">
      <c r="B105" s="103"/>
      <c r="C105" s="104"/>
      <c r="D105" s="105"/>
      <c r="E105" s="103"/>
      <c r="F105" s="99"/>
      <c r="G105" s="99"/>
      <c r="H105" s="99"/>
      <c r="I105" s="106"/>
      <c r="J105" s="99"/>
      <c r="K105" s="99"/>
      <c r="L105" s="99"/>
      <c r="M105" s="100"/>
      <c r="N105" s="101"/>
      <c r="O105" s="102"/>
    </row>
    <row r="106" spans="2:15" s="19" customFormat="1" ht="11.25" x14ac:dyDescent="0.25">
      <c r="B106" s="103"/>
      <c r="C106" s="104"/>
      <c r="D106" s="105"/>
      <c r="E106" s="103"/>
      <c r="F106" s="99"/>
      <c r="G106" s="99"/>
      <c r="H106" s="99"/>
      <c r="I106" s="106"/>
      <c r="J106" s="99"/>
      <c r="K106" s="99"/>
      <c r="L106" s="99"/>
      <c r="M106" s="100"/>
      <c r="N106" s="101"/>
      <c r="O106" s="102"/>
    </row>
    <row r="107" spans="2:15" s="19" customFormat="1" ht="11.25" x14ac:dyDescent="0.25">
      <c r="B107" s="103"/>
      <c r="C107" s="104"/>
      <c r="D107" s="105"/>
      <c r="E107" s="103"/>
      <c r="F107" s="99"/>
      <c r="G107" s="99"/>
      <c r="H107" s="99"/>
      <c r="I107" s="106"/>
      <c r="J107" s="99"/>
      <c r="K107" s="99"/>
      <c r="L107" s="99"/>
      <c r="M107" s="100"/>
      <c r="N107" s="101"/>
      <c r="O107" s="102"/>
    </row>
    <row r="108" spans="2:15" s="19" customFormat="1" ht="11.25" x14ac:dyDescent="0.25">
      <c r="B108" s="103"/>
      <c r="C108" s="104"/>
      <c r="D108" s="105"/>
      <c r="E108" s="103"/>
      <c r="F108" s="99"/>
      <c r="G108" s="99"/>
      <c r="H108" s="99"/>
      <c r="I108" s="106"/>
      <c r="J108" s="99"/>
      <c r="K108" s="99"/>
      <c r="L108" s="99"/>
      <c r="M108" s="100"/>
      <c r="N108" s="101"/>
      <c r="O108" s="102"/>
    </row>
    <row r="109" spans="2:15" s="19" customFormat="1" ht="11.25" x14ac:dyDescent="0.25">
      <c r="B109" s="103"/>
      <c r="C109" s="104"/>
      <c r="D109" s="105"/>
      <c r="E109" s="103"/>
      <c r="F109" s="99"/>
      <c r="G109" s="99"/>
      <c r="H109" s="99"/>
      <c r="I109" s="106"/>
      <c r="J109" s="99"/>
      <c r="K109" s="99"/>
      <c r="L109" s="99"/>
      <c r="M109" s="100"/>
      <c r="N109" s="101"/>
      <c r="O109" s="102"/>
    </row>
    <row r="110" spans="2:15" s="19" customFormat="1" ht="11.25" x14ac:dyDescent="0.25">
      <c r="B110" s="103"/>
      <c r="C110" s="104"/>
      <c r="D110" s="105"/>
      <c r="E110" s="103"/>
      <c r="F110" s="99"/>
      <c r="G110" s="99"/>
      <c r="H110" s="99"/>
      <c r="I110" s="106"/>
      <c r="J110" s="99"/>
      <c r="K110" s="99"/>
      <c r="L110" s="99"/>
      <c r="M110" s="100"/>
      <c r="N110" s="101"/>
      <c r="O110" s="102"/>
    </row>
    <row r="111" spans="2:15" s="19" customFormat="1" ht="11.25" x14ac:dyDescent="0.25">
      <c r="B111" s="103"/>
      <c r="C111" s="104"/>
      <c r="D111" s="105"/>
      <c r="E111" s="103"/>
      <c r="F111" s="99"/>
      <c r="G111" s="99"/>
      <c r="H111" s="99"/>
      <c r="I111" s="106"/>
      <c r="J111" s="99"/>
      <c r="K111" s="99"/>
      <c r="L111" s="99"/>
      <c r="M111" s="100"/>
      <c r="N111" s="101"/>
      <c r="O111" s="102"/>
    </row>
    <row r="112" spans="2:15" s="19" customFormat="1" ht="11.25" x14ac:dyDescent="0.25">
      <c r="B112" s="103"/>
      <c r="C112" s="104"/>
      <c r="D112" s="105"/>
      <c r="E112" s="103"/>
      <c r="F112" s="99"/>
      <c r="G112" s="99"/>
      <c r="H112" s="99"/>
      <c r="I112" s="106"/>
      <c r="J112" s="99"/>
      <c r="K112" s="99"/>
      <c r="L112" s="99"/>
      <c r="M112" s="100"/>
      <c r="N112" s="101"/>
      <c r="O112" s="102"/>
    </row>
    <row r="113" spans="2:15" s="19" customFormat="1" ht="11.25" x14ac:dyDescent="0.25">
      <c r="B113" s="103"/>
      <c r="C113" s="104"/>
      <c r="D113" s="105"/>
      <c r="E113" s="103"/>
      <c r="F113" s="99"/>
      <c r="G113" s="99"/>
      <c r="H113" s="99"/>
      <c r="I113" s="106"/>
      <c r="J113" s="99"/>
      <c r="K113" s="99"/>
      <c r="L113" s="99"/>
      <c r="M113" s="100"/>
      <c r="N113" s="101"/>
      <c r="O113" s="102"/>
    </row>
    <row r="114" spans="2:15" s="19" customFormat="1" ht="11.25" x14ac:dyDescent="0.25">
      <c r="B114" s="103"/>
      <c r="C114" s="104"/>
      <c r="D114" s="105"/>
      <c r="E114" s="103"/>
      <c r="F114" s="99"/>
      <c r="G114" s="99"/>
      <c r="H114" s="99"/>
      <c r="I114" s="106"/>
      <c r="J114" s="99"/>
      <c r="K114" s="99"/>
      <c r="L114" s="99"/>
      <c r="M114" s="100"/>
      <c r="N114" s="101"/>
      <c r="O114" s="102"/>
    </row>
    <row r="115" spans="2:15" s="19" customFormat="1" ht="11.25" x14ac:dyDescent="0.25">
      <c r="B115" s="103"/>
      <c r="C115" s="104"/>
      <c r="D115" s="105"/>
      <c r="E115" s="103"/>
      <c r="F115" s="99"/>
      <c r="G115" s="99"/>
      <c r="H115" s="99"/>
      <c r="I115" s="106"/>
      <c r="J115" s="99"/>
      <c r="K115" s="99"/>
      <c r="L115" s="99"/>
      <c r="M115" s="100"/>
      <c r="N115" s="101"/>
      <c r="O115" s="102"/>
    </row>
    <row r="116" spans="2:15" s="19" customFormat="1" ht="11.25" x14ac:dyDescent="0.25">
      <c r="B116" s="103"/>
      <c r="C116" s="104"/>
      <c r="D116" s="105"/>
      <c r="E116" s="103"/>
      <c r="F116" s="99"/>
      <c r="G116" s="99"/>
      <c r="H116" s="99"/>
      <c r="I116" s="106"/>
      <c r="J116" s="99"/>
      <c r="K116" s="99"/>
      <c r="L116" s="99"/>
      <c r="M116" s="100"/>
      <c r="N116" s="101"/>
      <c r="O116" s="102"/>
    </row>
    <row r="117" spans="2:15" s="19" customFormat="1" ht="11.25" x14ac:dyDescent="0.25">
      <c r="B117" s="103"/>
      <c r="C117" s="104"/>
      <c r="D117" s="105"/>
      <c r="E117" s="103"/>
      <c r="F117" s="99"/>
      <c r="G117" s="99"/>
      <c r="H117" s="99"/>
      <c r="I117" s="106"/>
      <c r="J117" s="99"/>
      <c r="K117" s="99"/>
      <c r="L117" s="99"/>
      <c r="M117" s="100"/>
      <c r="N117" s="101"/>
      <c r="O117" s="102"/>
    </row>
    <row r="118" spans="2:15" s="19" customFormat="1" ht="11.25" x14ac:dyDescent="0.25">
      <c r="B118" s="103"/>
      <c r="C118" s="104"/>
      <c r="D118" s="105"/>
      <c r="E118" s="103"/>
      <c r="F118" s="99"/>
      <c r="G118" s="99"/>
      <c r="H118" s="99"/>
      <c r="I118" s="106"/>
      <c r="J118" s="99"/>
      <c r="K118" s="99"/>
      <c r="L118" s="99"/>
      <c r="M118" s="100"/>
      <c r="N118" s="101"/>
      <c r="O118" s="102"/>
    </row>
    <row r="119" spans="2:15" s="19" customFormat="1" ht="11.25" x14ac:dyDescent="0.25">
      <c r="B119" s="103"/>
      <c r="C119" s="104"/>
      <c r="D119" s="105"/>
      <c r="E119" s="103"/>
      <c r="F119" s="99"/>
      <c r="G119" s="99"/>
      <c r="H119" s="99"/>
      <c r="I119" s="106"/>
      <c r="J119" s="99"/>
      <c r="K119" s="99"/>
      <c r="L119" s="99"/>
      <c r="M119" s="100"/>
      <c r="N119" s="101"/>
      <c r="O119" s="102"/>
    </row>
    <row r="120" spans="2:15" s="19" customFormat="1" ht="11.25" x14ac:dyDescent="0.25">
      <c r="B120" s="103"/>
      <c r="C120" s="104"/>
      <c r="D120" s="105"/>
      <c r="E120" s="103"/>
      <c r="F120" s="99"/>
      <c r="G120" s="99"/>
      <c r="H120" s="99"/>
      <c r="I120" s="106"/>
      <c r="J120" s="99"/>
      <c r="K120" s="99"/>
      <c r="L120" s="99"/>
      <c r="M120" s="100"/>
      <c r="N120" s="101"/>
      <c r="O120" s="102"/>
    </row>
    <row r="121" spans="2:15" s="19" customFormat="1" ht="11.25" x14ac:dyDescent="0.25">
      <c r="B121" s="103"/>
      <c r="C121" s="104"/>
      <c r="D121" s="105"/>
      <c r="E121" s="103"/>
      <c r="F121" s="99"/>
      <c r="G121" s="99"/>
      <c r="H121" s="99"/>
      <c r="I121" s="106"/>
      <c r="J121" s="99"/>
      <c r="K121" s="99"/>
      <c r="L121" s="99"/>
      <c r="M121" s="100"/>
      <c r="N121" s="101"/>
      <c r="O121" s="102"/>
    </row>
    <row r="122" spans="2:15" s="19" customFormat="1" ht="11.25" x14ac:dyDescent="0.25">
      <c r="B122" s="103"/>
      <c r="C122" s="104"/>
      <c r="D122" s="105"/>
      <c r="E122" s="103"/>
      <c r="F122" s="99"/>
      <c r="G122" s="99"/>
      <c r="H122" s="99"/>
      <c r="I122" s="106"/>
      <c r="J122" s="99"/>
      <c r="K122" s="99"/>
      <c r="L122" s="99"/>
      <c r="M122" s="100"/>
      <c r="N122" s="101"/>
      <c r="O122" s="102"/>
    </row>
    <row r="123" spans="2:15" s="19" customFormat="1" ht="11.25" x14ac:dyDescent="0.25">
      <c r="B123" s="103"/>
      <c r="C123" s="104"/>
      <c r="D123" s="105"/>
      <c r="E123" s="103"/>
      <c r="F123" s="99"/>
      <c r="G123" s="99"/>
      <c r="H123" s="99"/>
      <c r="I123" s="106"/>
      <c r="J123" s="99"/>
      <c r="K123" s="99"/>
      <c r="L123" s="99"/>
      <c r="M123" s="100"/>
      <c r="N123" s="101"/>
      <c r="O123" s="102"/>
    </row>
  </sheetData>
  <mergeCells count="56">
    <mergeCell ref="F2:J2"/>
    <mergeCell ref="K2:L2"/>
    <mergeCell ref="M2:N4"/>
    <mergeCell ref="O2:Q2"/>
    <mergeCell ref="F3:G3"/>
    <mergeCell ref="H3:I3"/>
    <mergeCell ref="K3:L3"/>
    <mergeCell ref="P3:Q3"/>
    <mergeCell ref="F4:G4"/>
    <mergeCell ref="H4:I4"/>
    <mergeCell ref="Q5:Q6"/>
    <mergeCell ref="A18:B18"/>
    <mergeCell ref="D18:E18"/>
    <mergeCell ref="A2:A6"/>
    <mergeCell ref="B2:B6"/>
    <mergeCell ref="C2:C6"/>
    <mergeCell ref="D2:D6"/>
    <mergeCell ref="K4:L4"/>
    <mergeCell ref="P4:Q4"/>
    <mergeCell ref="F5:F6"/>
    <mergeCell ref="G5:G6"/>
    <mergeCell ref="H5:H6"/>
    <mergeCell ref="I5:I6"/>
    <mergeCell ref="J5:J6"/>
    <mergeCell ref="K5:K6"/>
    <mergeCell ref="L5:L6"/>
    <mergeCell ref="A25:B25"/>
    <mergeCell ref="D25:E25"/>
    <mergeCell ref="N5:N6"/>
    <mergeCell ref="O5:O6"/>
    <mergeCell ref="P5:P6"/>
    <mergeCell ref="M5:M6"/>
    <mergeCell ref="A71:B71"/>
    <mergeCell ref="D71:E71"/>
    <mergeCell ref="A43:B43"/>
    <mergeCell ref="D43:E43"/>
    <mergeCell ref="A53:B53"/>
    <mergeCell ref="D53:E53"/>
    <mergeCell ref="A55:B55"/>
    <mergeCell ref="D55:E55"/>
    <mergeCell ref="E2:E6"/>
    <mergeCell ref="A1:AH1"/>
    <mergeCell ref="A57:B57"/>
    <mergeCell ref="D57:E57"/>
    <mergeCell ref="A70:B70"/>
    <mergeCell ref="D70:E70"/>
    <mergeCell ref="A30:B30"/>
    <mergeCell ref="D30:E30"/>
    <mergeCell ref="A32:B32"/>
    <mergeCell ref="D32:E32"/>
    <mergeCell ref="A38:B38"/>
    <mergeCell ref="D38:E38"/>
    <mergeCell ref="A20:B20"/>
    <mergeCell ref="D20:E20"/>
    <mergeCell ref="A23:B23"/>
    <mergeCell ref="D23:E2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Q12" sqref="Q12"/>
    </sheetView>
  </sheetViews>
  <sheetFormatPr defaultRowHeight="12.75" x14ac:dyDescent="0.25"/>
  <cols>
    <col min="1" max="1" width="4" style="3" customWidth="1"/>
    <col min="2" max="2" width="10.85546875" style="12" customWidth="1"/>
    <col min="3" max="3" width="10.5703125" style="15" customWidth="1"/>
    <col min="4" max="4" width="9.5703125" style="15" customWidth="1"/>
    <col min="5" max="5" width="10.140625" style="15" customWidth="1"/>
    <col min="6" max="6" width="5" style="15" customWidth="1"/>
    <col min="7" max="7" width="11.42578125" style="15" customWidth="1"/>
    <col min="8" max="8" width="10.5703125" style="15" customWidth="1"/>
    <col min="9" max="9" width="20.42578125" style="15" customWidth="1"/>
    <col min="10" max="10" width="13" style="15" customWidth="1"/>
    <col min="11" max="11" width="20.140625" style="15" customWidth="1"/>
    <col min="12" max="12" width="13" style="15" customWidth="1"/>
    <col min="13" max="13" width="10.7109375" style="15" customWidth="1"/>
    <col min="14" max="14" width="15.7109375" style="15" customWidth="1"/>
    <col min="15" max="216" width="9.140625" style="3"/>
    <col min="217" max="217" width="3.85546875" style="3" customWidth="1"/>
    <col min="218" max="218" width="6.140625" style="3" customWidth="1"/>
    <col min="219" max="219" width="15.42578125" style="3" customWidth="1"/>
    <col min="220" max="220" width="28.140625" style="3" customWidth="1"/>
    <col min="221" max="221" width="10.5703125" style="3" customWidth="1"/>
    <col min="222" max="222" width="11.5703125" style="3" customWidth="1"/>
    <col min="223" max="472" width="9.140625" style="3"/>
    <col min="473" max="473" width="3.85546875" style="3" customWidth="1"/>
    <col min="474" max="474" width="6.140625" style="3" customWidth="1"/>
    <col min="475" max="475" width="15.42578125" style="3" customWidth="1"/>
    <col min="476" max="476" width="28.140625" style="3" customWidth="1"/>
    <col min="477" max="477" width="10.5703125" style="3" customWidth="1"/>
    <col min="478" max="478" width="11.5703125" style="3" customWidth="1"/>
    <col min="479" max="728" width="9.140625" style="3"/>
    <col min="729" max="729" width="3.85546875" style="3" customWidth="1"/>
    <col min="730" max="730" width="6.140625" style="3" customWidth="1"/>
    <col min="731" max="731" width="15.42578125" style="3" customWidth="1"/>
    <col min="732" max="732" width="28.140625" style="3" customWidth="1"/>
    <col min="733" max="733" width="10.5703125" style="3" customWidth="1"/>
    <col min="734" max="734" width="11.5703125" style="3" customWidth="1"/>
    <col min="735" max="984" width="9.140625" style="3"/>
    <col min="985" max="985" width="3.85546875" style="3" customWidth="1"/>
    <col min="986" max="986" width="6.140625" style="3" customWidth="1"/>
    <col min="987" max="987" width="15.42578125" style="3" customWidth="1"/>
    <col min="988" max="988" width="28.140625" style="3" customWidth="1"/>
    <col min="989" max="989" width="10.5703125" style="3" customWidth="1"/>
    <col min="990" max="990" width="11.5703125" style="3" customWidth="1"/>
    <col min="991" max="1240" width="9.140625" style="3"/>
    <col min="1241" max="1241" width="3.85546875" style="3" customWidth="1"/>
    <col min="1242" max="1242" width="6.140625" style="3" customWidth="1"/>
    <col min="1243" max="1243" width="15.42578125" style="3" customWidth="1"/>
    <col min="1244" max="1244" width="28.140625" style="3" customWidth="1"/>
    <col min="1245" max="1245" width="10.5703125" style="3" customWidth="1"/>
    <col min="1246" max="1246" width="11.5703125" style="3" customWidth="1"/>
    <col min="1247" max="1496" width="9.140625" style="3"/>
    <col min="1497" max="1497" width="3.85546875" style="3" customWidth="1"/>
    <col min="1498" max="1498" width="6.140625" style="3" customWidth="1"/>
    <col min="1499" max="1499" width="15.42578125" style="3" customWidth="1"/>
    <col min="1500" max="1500" width="28.140625" style="3" customWidth="1"/>
    <col min="1501" max="1501" width="10.5703125" style="3" customWidth="1"/>
    <col min="1502" max="1502" width="11.5703125" style="3" customWidth="1"/>
    <col min="1503" max="1752" width="9.140625" style="3"/>
    <col min="1753" max="1753" width="3.85546875" style="3" customWidth="1"/>
    <col min="1754" max="1754" width="6.140625" style="3" customWidth="1"/>
    <col min="1755" max="1755" width="15.42578125" style="3" customWidth="1"/>
    <col min="1756" max="1756" width="28.140625" style="3" customWidth="1"/>
    <col min="1757" max="1757" width="10.5703125" style="3" customWidth="1"/>
    <col min="1758" max="1758" width="11.5703125" style="3" customWidth="1"/>
    <col min="1759" max="2008" width="9.140625" style="3"/>
    <col min="2009" max="2009" width="3.85546875" style="3" customWidth="1"/>
    <col min="2010" max="2010" width="6.140625" style="3" customWidth="1"/>
    <col min="2011" max="2011" width="15.42578125" style="3" customWidth="1"/>
    <col min="2012" max="2012" width="28.140625" style="3" customWidth="1"/>
    <col min="2013" max="2013" width="10.5703125" style="3" customWidth="1"/>
    <col min="2014" max="2014" width="11.5703125" style="3" customWidth="1"/>
    <col min="2015" max="2264" width="9.140625" style="3"/>
    <col min="2265" max="2265" width="3.85546875" style="3" customWidth="1"/>
    <col min="2266" max="2266" width="6.140625" style="3" customWidth="1"/>
    <col min="2267" max="2267" width="15.42578125" style="3" customWidth="1"/>
    <col min="2268" max="2268" width="28.140625" style="3" customWidth="1"/>
    <col min="2269" max="2269" width="10.5703125" style="3" customWidth="1"/>
    <col min="2270" max="2270" width="11.5703125" style="3" customWidth="1"/>
    <col min="2271" max="2520" width="9.140625" style="3"/>
    <col min="2521" max="2521" width="3.85546875" style="3" customWidth="1"/>
    <col min="2522" max="2522" width="6.140625" style="3" customWidth="1"/>
    <col min="2523" max="2523" width="15.42578125" style="3" customWidth="1"/>
    <col min="2524" max="2524" width="28.140625" style="3" customWidth="1"/>
    <col min="2525" max="2525" width="10.5703125" style="3" customWidth="1"/>
    <col min="2526" max="2526" width="11.5703125" style="3" customWidth="1"/>
    <col min="2527" max="2776" width="9.140625" style="3"/>
    <col min="2777" max="2777" width="3.85546875" style="3" customWidth="1"/>
    <col min="2778" max="2778" width="6.140625" style="3" customWidth="1"/>
    <col min="2779" max="2779" width="15.42578125" style="3" customWidth="1"/>
    <col min="2780" max="2780" width="28.140625" style="3" customWidth="1"/>
    <col min="2781" max="2781" width="10.5703125" style="3" customWidth="1"/>
    <col min="2782" max="2782" width="11.5703125" style="3" customWidth="1"/>
    <col min="2783" max="3032" width="9.140625" style="3"/>
    <col min="3033" max="3033" width="3.85546875" style="3" customWidth="1"/>
    <col min="3034" max="3034" width="6.140625" style="3" customWidth="1"/>
    <col min="3035" max="3035" width="15.42578125" style="3" customWidth="1"/>
    <col min="3036" max="3036" width="28.140625" style="3" customWidth="1"/>
    <col min="3037" max="3037" width="10.5703125" style="3" customWidth="1"/>
    <col min="3038" max="3038" width="11.5703125" style="3" customWidth="1"/>
    <col min="3039" max="3288" width="9.140625" style="3"/>
    <col min="3289" max="3289" width="3.85546875" style="3" customWidth="1"/>
    <col min="3290" max="3290" width="6.140625" style="3" customWidth="1"/>
    <col min="3291" max="3291" width="15.42578125" style="3" customWidth="1"/>
    <col min="3292" max="3292" width="28.140625" style="3" customWidth="1"/>
    <col min="3293" max="3293" width="10.5703125" style="3" customWidth="1"/>
    <col min="3294" max="3294" width="11.5703125" style="3" customWidth="1"/>
    <col min="3295" max="3544" width="9.140625" style="3"/>
    <col min="3545" max="3545" width="3.85546875" style="3" customWidth="1"/>
    <col min="3546" max="3546" width="6.140625" style="3" customWidth="1"/>
    <col min="3547" max="3547" width="15.42578125" style="3" customWidth="1"/>
    <col min="3548" max="3548" width="28.140625" style="3" customWidth="1"/>
    <col min="3549" max="3549" width="10.5703125" style="3" customWidth="1"/>
    <col min="3550" max="3550" width="11.5703125" style="3" customWidth="1"/>
    <col min="3551" max="3800" width="9.140625" style="3"/>
    <col min="3801" max="3801" width="3.85546875" style="3" customWidth="1"/>
    <col min="3802" max="3802" width="6.140625" style="3" customWidth="1"/>
    <col min="3803" max="3803" width="15.42578125" style="3" customWidth="1"/>
    <col min="3804" max="3804" width="28.140625" style="3" customWidth="1"/>
    <col min="3805" max="3805" width="10.5703125" style="3" customWidth="1"/>
    <col min="3806" max="3806" width="11.5703125" style="3" customWidth="1"/>
    <col min="3807" max="4056" width="9.140625" style="3"/>
    <col min="4057" max="4057" width="3.85546875" style="3" customWidth="1"/>
    <col min="4058" max="4058" width="6.140625" style="3" customWidth="1"/>
    <col min="4059" max="4059" width="15.42578125" style="3" customWidth="1"/>
    <col min="4060" max="4060" width="28.140625" style="3" customWidth="1"/>
    <col min="4061" max="4061" width="10.5703125" style="3" customWidth="1"/>
    <col min="4062" max="4062" width="11.5703125" style="3" customWidth="1"/>
    <col min="4063" max="4312" width="9.140625" style="3"/>
    <col min="4313" max="4313" width="3.85546875" style="3" customWidth="1"/>
    <col min="4314" max="4314" width="6.140625" style="3" customWidth="1"/>
    <col min="4315" max="4315" width="15.42578125" style="3" customWidth="1"/>
    <col min="4316" max="4316" width="28.140625" style="3" customWidth="1"/>
    <col min="4317" max="4317" width="10.5703125" style="3" customWidth="1"/>
    <col min="4318" max="4318" width="11.5703125" style="3" customWidth="1"/>
    <col min="4319" max="4568" width="9.140625" style="3"/>
    <col min="4569" max="4569" width="3.85546875" style="3" customWidth="1"/>
    <col min="4570" max="4570" width="6.140625" style="3" customWidth="1"/>
    <col min="4571" max="4571" width="15.42578125" style="3" customWidth="1"/>
    <col min="4572" max="4572" width="28.140625" style="3" customWidth="1"/>
    <col min="4573" max="4573" width="10.5703125" style="3" customWidth="1"/>
    <col min="4574" max="4574" width="11.5703125" style="3" customWidth="1"/>
    <col min="4575" max="4824" width="9.140625" style="3"/>
    <col min="4825" max="4825" width="3.85546875" style="3" customWidth="1"/>
    <col min="4826" max="4826" width="6.140625" style="3" customWidth="1"/>
    <col min="4827" max="4827" width="15.42578125" style="3" customWidth="1"/>
    <col min="4828" max="4828" width="28.140625" style="3" customWidth="1"/>
    <col min="4829" max="4829" width="10.5703125" style="3" customWidth="1"/>
    <col min="4830" max="4830" width="11.5703125" style="3" customWidth="1"/>
    <col min="4831" max="5080" width="9.140625" style="3"/>
    <col min="5081" max="5081" width="3.85546875" style="3" customWidth="1"/>
    <col min="5082" max="5082" width="6.140625" style="3" customWidth="1"/>
    <col min="5083" max="5083" width="15.42578125" style="3" customWidth="1"/>
    <col min="5084" max="5084" width="28.140625" style="3" customWidth="1"/>
    <col min="5085" max="5085" width="10.5703125" style="3" customWidth="1"/>
    <col min="5086" max="5086" width="11.5703125" style="3" customWidth="1"/>
    <col min="5087" max="5336" width="9.140625" style="3"/>
    <col min="5337" max="5337" width="3.85546875" style="3" customWidth="1"/>
    <col min="5338" max="5338" width="6.140625" style="3" customWidth="1"/>
    <col min="5339" max="5339" width="15.42578125" style="3" customWidth="1"/>
    <col min="5340" max="5340" width="28.140625" style="3" customWidth="1"/>
    <col min="5341" max="5341" width="10.5703125" style="3" customWidth="1"/>
    <col min="5342" max="5342" width="11.5703125" style="3" customWidth="1"/>
    <col min="5343" max="5592" width="9.140625" style="3"/>
    <col min="5593" max="5593" width="3.85546875" style="3" customWidth="1"/>
    <col min="5594" max="5594" width="6.140625" style="3" customWidth="1"/>
    <col min="5595" max="5595" width="15.42578125" style="3" customWidth="1"/>
    <col min="5596" max="5596" width="28.140625" style="3" customWidth="1"/>
    <col min="5597" max="5597" width="10.5703125" style="3" customWidth="1"/>
    <col min="5598" max="5598" width="11.5703125" style="3" customWidth="1"/>
    <col min="5599" max="5848" width="9.140625" style="3"/>
    <col min="5849" max="5849" width="3.85546875" style="3" customWidth="1"/>
    <col min="5850" max="5850" width="6.140625" style="3" customWidth="1"/>
    <col min="5851" max="5851" width="15.42578125" style="3" customWidth="1"/>
    <col min="5852" max="5852" width="28.140625" style="3" customWidth="1"/>
    <col min="5853" max="5853" width="10.5703125" style="3" customWidth="1"/>
    <col min="5854" max="5854" width="11.5703125" style="3" customWidth="1"/>
    <col min="5855" max="6104" width="9.140625" style="3"/>
    <col min="6105" max="6105" width="3.85546875" style="3" customWidth="1"/>
    <col min="6106" max="6106" width="6.140625" style="3" customWidth="1"/>
    <col min="6107" max="6107" width="15.42578125" style="3" customWidth="1"/>
    <col min="6108" max="6108" width="28.140625" style="3" customWidth="1"/>
    <col min="6109" max="6109" width="10.5703125" style="3" customWidth="1"/>
    <col min="6110" max="6110" width="11.5703125" style="3" customWidth="1"/>
    <col min="6111" max="6360" width="9.140625" style="3"/>
    <col min="6361" max="6361" width="3.85546875" style="3" customWidth="1"/>
    <col min="6362" max="6362" width="6.140625" style="3" customWidth="1"/>
    <col min="6363" max="6363" width="15.42578125" style="3" customWidth="1"/>
    <col min="6364" max="6364" width="28.140625" style="3" customWidth="1"/>
    <col min="6365" max="6365" width="10.5703125" style="3" customWidth="1"/>
    <col min="6366" max="6366" width="11.5703125" style="3" customWidth="1"/>
    <col min="6367" max="6616" width="9.140625" style="3"/>
    <col min="6617" max="6617" width="3.85546875" style="3" customWidth="1"/>
    <col min="6618" max="6618" width="6.140625" style="3" customWidth="1"/>
    <col min="6619" max="6619" width="15.42578125" style="3" customWidth="1"/>
    <col min="6620" max="6620" width="28.140625" style="3" customWidth="1"/>
    <col min="6621" max="6621" width="10.5703125" style="3" customWidth="1"/>
    <col min="6622" max="6622" width="11.5703125" style="3" customWidth="1"/>
    <col min="6623" max="6872" width="9.140625" style="3"/>
    <col min="6873" max="6873" width="3.85546875" style="3" customWidth="1"/>
    <col min="6874" max="6874" width="6.140625" style="3" customWidth="1"/>
    <col min="6875" max="6875" width="15.42578125" style="3" customWidth="1"/>
    <col min="6876" max="6876" width="28.140625" style="3" customWidth="1"/>
    <col min="6877" max="6877" width="10.5703125" style="3" customWidth="1"/>
    <col min="6878" max="6878" width="11.5703125" style="3" customWidth="1"/>
    <col min="6879" max="7128" width="9.140625" style="3"/>
    <col min="7129" max="7129" width="3.85546875" style="3" customWidth="1"/>
    <col min="7130" max="7130" width="6.140625" style="3" customWidth="1"/>
    <col min="7131" max="7131" width="15.42578125" style="3" customWidth="1"/>
    <col min="7132" max="7132" width="28.140625" style="3" customWidth="1"/>
    <col min="7133" max="7133" width="10.5703125" style="3" customWidth="1"/>
    <col min="7134" max="7134" width="11.5703125" style="3" customWidth="1"/>
    <col min="7135" max="7384" width="9.140625" style="3"/>
    <col min="7385" max="7385" width="3.85546875" style="3" customWidth="1"/>
    <col min="7386" max="7386" width="6.140625" style="3" customWidth="1"/>
    <col min="7387" max="7387" width="15.42578125" style="3" customWidth="1"/>
    <col min="7388" max="7388" width="28.140625" style="3" customWidth="1"/>
    <col min="7389" max="7389" width="10.5703125" style="3" customWidth="1"/>
    <col min="7390" max="7390" width="11.5703125" style="3" customWidth="1"/>
    <col min="7391" max="7640" width="9.140625" style="3"/>
    <col min="7641" max="7641" width="3.85546875" style="3" customWidth="1"/>
    <col min="7642" max="7642" width="6.140625" style="3" customWidth="1"/>
    <col min="7643" max="7643" width="15.42578125" style="3" customWidth="1"/>
    <col min="7644" max="7644" width="28.140625" style="3" customWidth="1"/>
    <col min="7645" max="7645" width="10.5703125" style="3" customWidth="1"/>
    <col min="7646" max="7646" width="11.5703125" style="3" customWidth="1"/>
    <col min="7647" max="7896" width="9.140625" style="3"/>
    <col min="7897" max="7897" width="3.85546875" style="3" customWidth="1"/>
    <col min="7898" max="7898" width="6.140625" style="3" customWidth="1"/>
    <col min="7899" max="7899" width="15.42578125" style="3" customWidth="1"/>
    <col min="7900" max="7900" width="28.140625" style="3" customWidth="1"/>
    <col min="7901" max="7901" width="10.5703125" style="3" customWidth="1"/>
    <col min="7902" max="7902" width="11.5703125" style="3" customWidth="1"/>
    <col min="7903" max="8152" width="9.140625" style="3"/>
    <col min="8153" max="8153" width="3.85546875" style="3" customWidth="1"/>
    <col min="8154" max="8154" width="6.140625" style="3" customWidth="1"/>
    <col min="8155" max="8155" width="15.42578125" style="3" customWidth="1"/>
    <col min="8156" max="8156" width="28.140625" style="3" customWidth="1"/>
    <col min="8157" max="8157" width="10.5703125" style="3" customWidth="1"/>
    <col min="8158" max="8158" width="11.5703125" style="3" customWidth="1"/>
    <col min="8159" max="8408" width="9.140625" style="3"/>
    <col min="8409" max="8409" width="3.85546875" style="3" customWidth="1"/>
    <col min="8410" max="8410" width="6.140625" style="3" customWidth="1"/>
    <col min="8411" max="8411" width="15.42578125" style="3" customWidth="1"/>
    <col min="8412" max="8412" width="28.140625" style="3" customWidth="1"/>
    <col min="8413" max="8413" width="10.5703125" style="3" customWidth="1"/>
    <col min="8414" max="8414" width="11.5703125" style="3" customWidth="1"/>
    <col min="8415" max="8664" width="9.140625" style="3"/>
    <col min="8665" max="8665" width="3.85546875" style="3" customWidth="1"/>
    <col min="8666" max="8666" width="6.140625" style="3" customWidth="1"/>
    <col min="8667" max="8667" width="15.42578125" style="3" customWidth="1"/>
    <col min="8668" max="8668" width="28.140625" style="3" customWidth="1"/>
    <col min="8669" max="8669" width="10.5703125" style="3" customWidth="1"/>
    <col min="8670" max="8670" width="11.5703125" style="3" customWidth="1"/>
    <col min="8671" max="8920" width="9.140625" style="3"/>
    <col min="8921" max="8921" width="3.85546875" style="3" customWidth="1"/>
    <col min="8922" max="8922" width="6.140625" style="3" customWidth="1"/>
    <col min="8923" max="8923" width="15.42578125" style="3" customWidth="1"/>
    <col min="8924" max="8924" width="28.140625" style="3" customWidth="1"/>
    <col min="8925" max="8925" width="10.5703125" style="3" customWidth="1"/>
    <col min="8926" max="8926" width="11.5703125" style="3" customWidth="1"/>
    <col min="8927" max="9176" width="9.140625" style="3"/>
    <col min="9177" max="9177" width="3.85546875" style="3" customWidth="1"/>
    <col min="9178" max="9178" width="6.140625" style="3" customWidth="1"/>
    <col min="9179" max="9179" width="15.42578125" style="3" customWidth="1"/>
    <col min="9180" max="9180" width="28.140625" style="3" customWidth="1"/>
    <col min="9181" max="9181" width="10.5703125" style="3" customWidth="1"/>
    <col min="9182" max="9182" width="11.5703125" style="3" customWidth="1"/>
    <col min="9183" max="9432" width="9.140625" style="3"/>
    <col min="9433" max="9433" width="3.85546875" style="3" customWidth="1"/>
    <col min="9434" max="9434" width="6.140625" style="3" customWidth="1"/>
    <col min="9435" max="9435" width="15.42578125" style="3" customWidth="1"/>
    <col min="9436" max="9436" width="28.140625" style="3" customWidth="1"/>
    <col min="9437" max="9437" width="10.5703125" style="3" customWidth="1"/>
    <col min="9438" max="9438" width="11.5703125" style="3" customWidth="1"/>
    <col min="9439" max="9688" width="9.140625" style="3"/>
    <col min="9689" max="9689" width="3.85546875" style="3" customWidth="1"/>
    <col min="9690" max="9690" width="6.140625" style="3" customWidth="1"/>
    <col min="9691" max="9691" width="15.42578125" style="3" customWidth="1"/>
    <col min="9692" max="9692" width="28.140625" style="3" customWidth="1"/>
    <col min="9693" max="9693" width="10.5703125" style="3" customWidth="1"/>
    <col min="9694" max="9694" width="11.5703125" style="3" customWidth="1"/>
    <col min="9695" max="9944" width="9.140625" style="3"/>
    <col min="9945" max="9945" width="3.85546875" style="3" customWidth="1"/>
    <col min="9946" max="9946" width="6.140625" style="3" customWidth="1"/>
    <col min="9947" max="9947" width="15.42578125" style="3" customWidth="1"/>
    <col min="9948" max="9948" width="28.140625" style="3" customWidth="1"/>
    <col min="9949" max="9949" width="10.5703125" style="3" customWidth="1"/>
    <col min="9950" max="9950" width="11.5703125" style="3" customWidth="1"/>
    <col min="9951" max="10200" width="9.140625" style="3"/>
    <col min="10201" max="10201" width="3.85546875" style="3" customWidth="1"/>
    <col min="10202" max="10202" width="6.140625" style="3" customWidth="1"/>
    <col min="10203" max="10203" width="15.42578125" style="3" customWidth="1"/>
    <col min="10204" max="10204" width="28.140625" style="3" customWidth="1"/>
    <col min="10205" max="10205" width="10.5703125" style="3" customWidth="1"/>
    <col min="10206" max="10206" width="11.5703125" style="3" customWidth="1"/>
    <col min="10207" max="10456" width="9.140625" style="3"/>
    <col min="10457" max="10457" width="3.85546875" style="3" customWidth="1"/>
    <col min="10458" max="10458" width="6.140625" style="3" customWidth="1"/>
    <col min="10459" max="10459" width="15.42578125" style="3" customWidth="1"/>
    <col min="10460" max="10460" width="28.140625" style="3" customWidth="1"/>
    <col min="10461" max="10461" width="10.5703125" style="3" customWidth="1"/>
    <col min="10462" max="10462" width="11.5703125" style="3" customWidth="1"/>
    <col min="10463" max="10712" width="9.140625" style="3"/>
    <col min="10713" max="10713" width="3.85546875" style="3" customWidth="1"/>
    <col min="10714" max="10714" width="6.140625" style="3" customWidth="1"/>
    <col min="10715" max="10715" width="15.42578125" style="3" customWidth="1"/>
    <col min="10716" max="10716" width="28.140625" style="3" customWidth="1"/>
    <col min="10717" max="10717" width="10.5703125" style="3" customWidth="1"/>
    <col min="10718" max="10718" width="11.5703125" style="3" customWidth="1"/>
    <col min="10719" max="10968" width="9.140625" style="3"/>
    <col min="10969" max="10969" width="3.85546875" style="3" customWidth="1"/>
    <col min="10970" max="10970" width="6.140625" style="3" customWidth="1"/>
    <col min="10971" max="10971" width="15.42578125" style="3" customWidth="1"/>
    <col min="10972" max="10972" width="28.140625" style="3" customWidth="1"/>
    <col min="10973" max="10973" width="10.5703125" style="3" customWidth="1"/>
    <col min="10974" max="10974" width="11.5703125" style="3" customWidth="1"/>
    <col min="10975" max="11224" width="9.140625" style="3"/>
    <col min="11225" max="11225" width="3.85546875" style="3" customWidth="1"/>
    <col min="11226" max="11226" width="6.140625" style="3" customWidth="1"/>
    <col min="11227" max="11227" width="15.42578125" style="3" customWidth="1"/>
    <col min="11228" max="11228" width="28.140625" style="3" customWidth="1"/>
    <col min="11229" max="11229" width="10.5703125" style="3" customWidth="1"/>
    <col min="11230" max="11230" width="11.5703125" style="3" customWidth="1"/>
    <col min="11231" max="11480" width="9.140625" style="3"/>
    <col min="11481" max="11481" width="3.85546875" style="3" customWidth="1"/>
    <col min="11482" max="11482" width="6.140625" style="3" customWidth="1"/>
    <col min="11483" max="11483" width="15.42578125" style="3" customWidth="1"/>
    <col min="11484" max="11484" width="28.140625" style="3" customWidth="1"/>
    <col min="11485" max="11485" width="10.5703125" style="3" customWidth="1"/>
    <col min="11486" max="11486" width="11.5703125" style="3" customWidth="1"/>
    <col min="11487" max="11736" width="9.140625" style="3"/>
    <col min="11737" max="11737" width="3.85546875" style="3" customWidth="1"/>
    <col min="11738" max="11738" width="6.140625" style="3" customWidth="1"/>
    <col min="11739" max="11739" width="15.42578125" style="3" customWidth="1"/>
    <col min="11740" max="11740" width="28.140625" style="3" customWidth="1"/>
    <col min="11741" max="11741" width="10.5703125" style="3" customWidth="1"/>
    <col min="11742" max="11742" width="11.5703125" style="3" customWidth="1"/>
    <col min="11743" max="11992" width="9.140625" style="3"/>
    <col min="11993" max="11993" width="3.85546875" style="3" customWidth="1"/>
    <col min="11994" max="11994" width="6.140625" style="3" customWidth="1"/>
    <col min="11995" max="11995" width="15.42578125" style="3" customWidth="1"/>
    <col min="11996" max="11996" width="28.140625" style="3" customWidth="1"/>
    <col min="11997" max="11997" width="10.5703125" style="3" customWidth="1"/>
    <col min="11998" max="11998" width="11.5703125" style="3" customWidth="1"/>
    <col min="11999" max="12248" width="9.140625" style="3"/>
    <col min="12249" max="12249" width="3.85546875" style="3" customWidth="1"/>
    <col min="12250" max="12250" width="6.140625" style="3" customWidth="1"/>
    <col min="12251" max="12251" width="15.42578125" style="3" customWidth="1"/>
    <col min="12252" max="12252" width="28.140625" style="3" customWidth="1"/>
    <col min="12253" max="12253" width="10.5703125" style="3" customWidth="1"/>
    <col min="12254" max="12254" width="11.5703125" style="3" customWidth="1"/>
    <col min="12255" max="12504" width="9.140625" style="3"/>
    <col min="12505" max="12505" width="3.85546875" style="3" customWidth="1"/>
    <col min="12506" max="12506" width="6.140625" style="3" customWidth="1"/>
    <col min="12507" max="12507" width="15.42578125" style="3" customWidth="1"/>
    <col min="12508" max="12508" width="28.140625" style="3" customWidth="1"/>
    <col min="12509" max="12509" width="10.5703125" style="3" customWidth="1"/>
    <col min="12510" max="12510" width="11.5703125" style="3" customWidth="1"/>
    <col min="12511" max="12760" width="9.140625" style="3"/>
    <col min="12761" max="12761" width="3.85546875" style="3" customWidth="1"/>
    <col min="12762" max="12762" width="6.140625" style="3" customWidth="1"/>
    <col min="12763" max="12763" width="15.42578125" style="3" customWidth="1"/>
    <col min="12764" max="12764" width="28.140625" style="3" customWidth="1"/>
    <col min="12765" max="12765" width="10.5703125" style="3" customWidth="1"/>
    <col min="12766" max="12766" width="11.5703125" style="3" customWidth="1"/>
    <col min="12767" max="13016" width="9.140625" style="3"/>
    <col min="13017" max="13017" width="3.85546875" style="3" customWidth="1"/>
    <col min="13018" max="13018" width="6.140625" style="3" customWidth="1"/>
    <col min="13019" max="13019" width="15.42578125" style="3" customWidth="1"/>
    <col min="13020" max="13020" width="28.140625" style="3" customWidth="1"/>
    <col min="13021" max="13021" width="10.5703125" style="3" customWidth="1"/>
    <col min="13022" max="13022" width="11.5703125" style="3" customWidth="1"/>
    <col min="13023" max="13272" width="9.140625" style="3"/>
    <col min="13273" max="13273" width="3.85546875" style="3" customWidth="1"/>
    <col min="13274" max="13274" width="6.140625" style="3" customWidth="1"/>
    <col min="13275" max="13275" width="15.42578125" style="3" customWidth="1"/>
    <col min="13276" max="13276" width="28.140625" style="3" customWidth="1"/>
    <col min="13277" max="13277" width="10.5703125" style="3" customWidth="1"/>
    <col min="13278" max="13278" width="11.5703125" style="3" customWidth="1"/>
    <col min="13279" max="13528" width="9.140625" style="3"/>
    <col min="13529" max="13529" width="3.85546875" style="3" customWidth="1"/>
    <col min="13530" max="13530" width="6.140625" style="3" customWidth="1"/>
    <col min="13531" max="13531" width="15.42578125" style="3" customWidth="1"/>
    <col min="13532" max="13532" width="28.140625" style="3" customWidth="1"/>
    <col min="13533" max="13533" width="10.5703125" style="3" customWidth="1"/>
    <col min="13534" max="13534" width="11.5703125" style="3" customWidth="1"/>
    <col min="13535" max="13784" width="9.140625" style="3"/>
    <col min="13785" max="13785" width="3.85546875" style="3" customWidth="1"/>
    <col min="13786" max="13786" width="6.140625" style="3" customWidth="1"/>
    <col min="13787" max="13787" width="15.42578125" style="3" customWidth="1"/>
    <col min="13788" max="13788" width="28.140625" style="3" customWidth="1"/>
    <col min="13789" max="13789" width="10.5703125" style="3" customWidth="1"/>
    <col min="13790" max="13790" width="11.5703125" style="3" customWidth="1"/>
    <col min="13791" max="14040" width="9.140625" style="3"/>
    <col min="14041" max="14041" width="3.85546875" style="3" customWidth="1"/>
    <col min="14042" max="14042" width="6.140625" style="3" customWidth="1"/>
    <col min="14043" max="14043" width="15.42578125" style="3" customWidth="1"/>
    <col min="14044" max="14044" width="28.140625" style="3" customWidth="1"/>
    <col min="14045" max="14045" width="10.5703125" style="3" customWidth="1"/>
    <col min="14046" max="14046" width="11.5703125" style="3" customWidth="1"/>
    <col min="14047" max="14296" width="9.140625" style="3"/>
    <col min="14297" max="14297" width="3.85546875" style="3" customWidth="1"/>
    <col min="14298" max="14298" width="6.140625" style="3" customWidth="1"/>
    <col min="14299" max="14299" width="15.42578125" style="3" customWidth="1"/>
    <col min="14300" max="14300" width="28.140625" style="3" customWidth="1"/>
    <col min="14301" max="14301" width="10.5703125" style="3" customWidth="1"/>
    <col min="14302" max="14302" width="11.5703125" style="3" customWidth="1"/>
    <col min="14303" max="14552" width="9.140625" style="3"/>
    <col min="14553" max="14553" width="3.85546875" style="3" customWidth="1"/>
    <col min="14554" max="14554" width="6.140625" style="3" customWidth="1"/>
    <col min="14555" max="14555" width="15.42578125" style="3" customWidth="1"/>
    <col min="14556" max="14556" width="28.140625" style="3" customWidth="1"/>
    <col min="14557" max="14557" width="10.5703125" style="3" customWidth="1"/>
    <col min="14558" max="14558" width="11.5703125" style="3" customWidth="1"/>
    <col min="14559" max="14808" width="9.140625" style="3"/>
    <col min="14809" max="14809" width="3.85546875" style="3" customWidth="1"/>
    <col min="14810" max="14810" width="6.140625" style="3" customWidth="1"/>
    <col min="14811" max="14811" width="15.42578125" style="3" customWidth="1"/>
    <col min="14812" max="14812" width="28.140625" style="3" customWidth="1"/>
    <col min="14813" max="14813" width="10.5703125" style="3" customWidth="1"/>
    <col min="14814" max="14814" width="11.5703125" style="3" customWidth="1"/>
    <col min="14815" max="15064" width="9.140625" style="3"/>
    <col min="15065" max="15065" width="3.85546875" style="3" customWidth="1"/>
    <col min="15066" max="15066" width="6.140625" style="3" customWidth="1"/>
    <col min="15067" max="15067" width="15.42578125" style="3" customWidth="1"/>
    <col min="15068" max="15068" width="28.140625" style="3" customWidth="1"/>
    <col min="15069" max="15069" width="10.5703125" style="3" customWidth="1"/>
    <col min="15070" max="15070" width="11.5703125" style="3" customWidth="1"/>
    <col min="15071" max="15320" width="9.140625" style="3"/>
    <col min="15321" max="15321" width="3.85546875" style="3" customWidth="1"/>
    <col min="15322" max="15322" width="6.140625" style="3" customWidth="1"/>
    <col min="15323" max="15323" width="15.42578125" style="3" customWidth="1"/>
    <col min="15324" max="15324" width="28.140625" style="3" customWidth="1"/>
    <col min="15325" max="15325" width="10.5703125" style="3" customWidth="1"/>
    <col min="15326" max="15326" width="11.5703125" style="3" customWidth="1"/>
    <col min="15327" max="15576" width="9.140625" style="3"/>
    <col min="15577" max="15577" width="3.85546875" style="3" customWidth="1"/>
    <col min="15578" max="15578" width="6.140625" style="3" customWidth="1"/>
    <col min="15579" max="15579" width="15.42578125" style="3" customWidth="1"/>
    <col min="15580" max="15580" width="28.140625" style="3" customWidth="1"/>
    <col min="15581" max="15581" width="10.5703125" style="3" customWidth="1"/>
    <col min="15582" max="15582" width="11.5703125" style="3" customWidth="1"/>
    <col min="15583" max="15832" width="9.140625" style="3"/>
    <col min="15833" max="15833" width="3.85546875" style="3" customWidth="1"/>
    <col min="15834" max="15834" width="6.140625" style="3" customWidth="1"/>
    <col min="15835" max="15835" width="15.42578125" style="3" customWidth="1"/>
    <col min="15836" max="15836" width="28.140625" style="3" customWidth="1"/>
    <col min="15837" max="15837" width="10.5703125" style="3" customWidth="1"/>
    <col min="15838" max="15838" width="11.5703125" style="3" customWidth="1"/>
    <col min="15839" max="16088" width="9.140625" style="3"/>
    <col min="16089" max="16089" width="3.85546875" style="3" customWidth="1"/>
    <col min="16090" max="16090" width="6.140625" style="3" customWidth="1"/>
    <col min="16091" max="16091" width="15.42578125" style="3" customWidth="1"/>
    <col min="16092" max="16092" width="28.140625" style="3" customWidth="1"/>
    <col min="16093" max="16093" width="10.5703125" style="3" customWidth="1"/>
    <col min="16094" max="16094" width="11.5703125" style="3" customWidth="1"/>
    <col min="16095" max="16384" width="9.140625" style="3"/>
  </cols>
  <sheetData>
    <row r="1" spans="1:14" ht="38.25" customHeight="1" x14ac:dyDescent="0.25">
      <c r="A1" s="157" t="s">
        <v>194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38.25" customHeight="1" x14ac:dyDescent="0.25">
      <c r="A2" s="125" t="s">
        <v>21</v>
      </c>
      <c r="B2" s="126"/>
      <c r="C2" s="143" t="s">
        <v>161</v>
      </c>
      <c r="D2" s="156"/>
      <c r="E2" s="156"/>
      <c r="F2" s="156"/>
      <c r="G2" s="144"/>
      <c r="H2" s="136" t="s">
        <v>165</v>
      </c>
      <c r="I2" s="136"/>
      <c r="J2" s="125" t="s">
        <v>167</v>
      </c>
      <c r="K2" s="126"/>
      <c r="L2" s="136" t="s">
        <v>101</v>
      </c>
      <c r="M2" s="136"/>
      <c r="N2" s="136"/>
    </row>
    <row r="3" spans="1:14" ht="45.75" customHeight="1" x14ac:dyDescent="0.25">
      <c r="A3" s="127"/>
      <c r="B3" s="128"/>
      <c r="C3" s="155" t="s">
        <v>154</v>
      </c>
      <c r="D3" s="155"/>
      <c r="E3" s="155" t="s">
        <v>150</v>
      </c>
      <c r="F3" s="155"/>
      <c r="G3" s="36" t="s">
        <v>152</v>
      </c>
      <c r="H3" s="155" t="s">
        <v>155</v>
      </c>
      <c r="I3" s="155"/>
      <c r="J3" s="127"/>
      <c r="K3" s="128"/>
      <c r="L3" s="36" t="s">
        <v>157</v>
      </c>
      <c r="M3" s="155" t="s">
        <v>169</v>
      </c>
      <c r="N3" s="155"/>
    </row>
    <row r="4" spans="1:14" ht="33" customHeight="1" x14ac:dyDescent="0.25">
      <c r="A4" s="127"/>
      <c r="B4" s="128"/>
      <c r="C4" s="136" t="s">
        <v>153</v>
      </c>
      <c r="D4" s="136"/>
      <c r="E4" s="136" t="s">
        <v>159</v>
      </c>
      <c r="F4" s="136"/>
      <c r="G4" s="38" t="s">
        <v>160</v>
      </c>
      <c r="H4" s="136" t="s">
        <v>162</v>
      </c>
      <c r="I4" s="136"/>
      <c r="J4" s="129"/>
      <c r="K4" s="130"/>
      <c r="L4" s="38" t="s">
        <v>166</v>
      </c>
      <c r="M4" s="136" t="s">
        <v>170</v>
      </c>
      <c r="N4" s="136"/>
    </row>
    <row r="5" spans="1:14" ht="39" customHeight="1" x14ac:dyDescent="0.25">
      <c r="A5" s="127"/>
      <c r="B5" s="128"/>
      <c r="C5" s="153" t="s">
        <v>5</v>
      </c>
      <c r="D5" s="153" t="s">
        <v>6</v>
      </c>
      <c r="E5" s="153" t="s">
        <v>151</v>
      </c>
      <c r="F5" s="109" t="s">
        <v>158</v>
      </c>
      <c r="G5" s="153" t="s">
        <v>163</v>
      </c>
      <c r="H5" s="153" t="s">
        <v>156</v>
      </c>
      <c r="I5" s="153" t="s">
        <v>164</v>
      </c>
      <c r="J5" s="108" t="s">
        <v>168</v>
      </c>
      <c r="K5" s="108" t="s">
        <v>180</v>
      </c>
      <c r="L5" s="108" t="s">
        <v>181</v>
      </c>
      <c r="M5" s="108" t="s">
        <v>171</v>
      </c>
      <c r="N5" s="108" t="s">
        <v>172</v>
      </c>
    </row>
    <row r="6" spans="1:14" ht="10.5" customHeight="1" x14ac:dyDescent="0.25">
      <c r="A6" s="129"/>
      <c r="B6" s="130"/>
      <c r="C6" s="153"/>
      <c r="D6" s="153"/>
      <c r="E6" s="153"/>
      <c r="F6" s="109"/>
      <c r="G6" s="153"/>
      <c r="H6" s="153"/>
      <c r="I6" s="153"/>
      <c r="J6" s="108"/>
      <c r="K6" s="108"/>
      <c r="L6" s="108"/>
      <c r="M6" s="108"/>
      <c r="N6" s="108"/>
    </row>
    <row r="7" spans="1:14" s="7" customFormat="1" ht="15" customHeight="1" x14ac:dyDescent="0.25">
      <c r="A7" s="147" t="s">
        <v>10</v>
      </c>
      <c r="B7" s="148"/>
      <c r="C7" s="39">
        <v>6</v>
      </c>
      <c r="D7" s="39">
        <v>5</v>
      </c>
      <c r="E7" s="39">
        <v>5</v>
      </c>
      <c r="F7" s="39">
        <v>6</v>
      </c>
      <c r="G7" s="39">
        <v>11</v>
      </c>
      <c r="H7" s="39"/>
      <c r="I7" s="39"/>
      <c r="J7" s="39"/>
      <c r="K7" s="39"/>
      <c r="L7" s="39"/>
      <c r="M7" s="39"/>
      <c r="N7" s="39"/>
    </row>
    <row r="8" spans="1:14" s="7" customFormat="1" ht="15" customHeight="1" x14ac:dyDescent="0.25">
      <c r="A8" s="143" t="s">
        <v>183</v>
      </c>
      <c r="B8" s="144"/>
      <c r="C8" s="38">
        <f t="shared" ref="C8:G8" si="0">SUM(C7)</f>
        <v>6</v>
      </c>
      <c r="D8" s="38">
        <f t="shared" si="0"/>
        <v>5</v>
      </c>
      <c r="E8" s="38">
        <f t="shared" si="0"/>
        <v>5</v>
      </c>
      <c r="F8" s="38">
        <f t="shared" si="0"/>
        <v>6</v>
      </c>
      <c r="G8" s="38">
        <f t="shared" si="0"/>
        <v>11</v>
      </c>
      <c r="H8" s="38"/>
      <c r="I8" s="38"/>
      <c r="J8" s="38"/>
      <c r="K8" s="38"/>
      <c r="L8" s="38"/>
      <c r="M8" s="38"/>
      <c r="N8" s="38"/>
    </row>
    <row r="9" spans="1:14" s="7" customFormat="1" ht="15" customHeight="1" x14ac:dyDescent="0.25">
      <c r="A9" s="147" t="s">
        <v>149</v>
      </c>
      <c r="B9" s="148"/>
      <c r="C9" s="39"/>
      <c r="D9" s="39"/>
      <c r="E9" s="39"/>
      <c r="F9" s="39"/>
      <c r="G9" s="39"/>
      <c r="H9" s="39">
        <v>0</v>
      </c>
      <c r="I9" s="39">
        <v>1</v>
      </c>
      <c r="J9" s="39"/>
      <c r="K9" s="39"/>
      <c r="L9" s="39"/>
      <c r="M9" s="39"/>
      <c r="N9" s="39"/>
    </row>
    <row r="10" spans="1:14" s="7" customFormat="1" ht="15" customHeight="1" x14ac:dyDescent="0.25">
      <c r="A10" s="143" t="s">
        <v>184</v>
      </c>
      <c r="B10" s="144"/>
      <c r="C10" s="38"/>
      <c r="D10" s="38"/>
      <c r="E10" s="38"/>
      <c r="F10" s="38"/>
      <c r="G10" s="38"/>
      <c r="H10" s="38">
        <f>SUM(H9)</f>
        <v>0</v>
      </c>
      <c r="I10" s="38">
        <f>SUM(I9)</f>
        <v>1</v>
      </c>
      <c r="J10" s="38"/>
      <c r="K10" s="38"/>
      <c r="L10" s="38"/>
      <c r="M10" s="38"/>
      <c r="N10" s="38"/>
    </row>
    <row r="11" spans="1:14" s="7" customFormat="1" ht="15" customHeight="1" x14ac:dyDescent="0.25">
      <c r="A11" s="142" t="s">
        <v>11</v>
      </c>
      <c r="B11" s="14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7" customFormat="1" ht="15" customHeight="1" x14ac:dyDescent="0.25">
      <c r="A12" s="142" t="s">
        <v>12</v>
      </c>
      <c r="B12" s="14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7" customFormat="1" ht="15" customHeight="1" x14ac:dyDescent="0.25">
      <c r="A13" s="142" t="s">
        <v>185</v>
      </c>
      <c r="B13" s="14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7" customFormat="1" ht="15" customHeight="1" x14ac:dyDescent="0.25">
      <c r="A14" s="143" t="s">
        <v>186</v>
      </c>
      <c r="B14" s="1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7" customFormat="1" ht="15" customHeight="1" x14ac:dyDescent="0.25">
      <c r="A15" s="142" t="s">
        <v>14</v>
      </c>
      <c r="B15" s="142"/>
      <c r="C15" s="39"/>
      <c r="D15" s="39"/>
      <c r="E15" s="39"/>
      <c r="F15" s="39"/>
      <c r="G15" s="39"/>
      <c r="H15" s="39"/>
      <c r="I15" s="39"/>
      <c r="J15" s="39">
        <v>0</v>
      </c>
      <c r="K15" s="39">
        <v>1</v>
      </c>
      <c r="L15" s="39"/>
      <c r="M15" s="39"/>
      <c r="N15" s="39"/>
    </row>
    <row r="16" spans="1:14" s="7" customFormat="1" ht="15" customHeight="1" x14ac:dyDescent="0.25">
      <c r="A16" s="142" t="s">
        <v>15</v>
      </c>
      <c r="B16" s="142"/>
      <c r="C16" s="39"/>
      <c r="D16" s="39"/>
      <c r="E16" s="39"/>
      <c r="F16" s="39"/>
      <c r="G16" s="39"/>
      <c r="H16" s="39"/>
      <c r="I16" s="39"/>
      <c r="J16" s="39">
        <v>5</v>
      </c>
      <c r="K16" s="39">
        <v>0</v>
      </c>
      <c r="L16" s="39"/>
      <c r="M16" s="39"/>
      <c r="N16" s="39"/>
    </row>
    <row r="17" spans="1:14" s="7" customFormat="1" ht="15" customHeight="1" x14ac:dyDescent="0.25">
      <c r="A17" s="143" t="s">
        <v>187</v>
      </c>
      <c r="B17" s="144"/>
      <c r="C17" s="38"/>
      <c r="D17" s="38"/>
      <c r="E17" s="38"/>
      <c r="F17" s="38"/>
      <c r="G17" s="38"/>
      <c r="H17" s="38"/>
      <c r="I17" s="38"/>
      <c r="J17" s="38">
        <f>SUM(J15:J16)</f>
        <v>5</v>
      </c>
      <c r="K17" s="38">
        <f>SUM(K15:K16)</f>
        <v>1</v>
      </c>
      <c r="L17" s="38"/>
      <c r="M17" s="38"/>
      <c r="N17" s="38"/>
    </row>
    <row r="18" spans="1:14" s="7" customFormat="1" ht="15" customHeight="1" x14ac:dyDescent="0.25">
      <c r="A18" s="142" t="s">
        <v>67</v>
      </c>
      <c r="B18" s="14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7" customFormat="1" ht="15" customHeight="1" x14ac:dyDescent="0.25">
      <c r="A19" s="142" t="s">
        <v>16</v>
      </c>
      <c r="B19" s="142"/>
      <c r="C19" s="39"/>
      <c r="D19" s="39"/>
      <c r="E19" s="39"/>
      <c r="F19" s="39"/>
      <c r="G19" s="39"/>
      <c r="H19" s="39"/>
      <c r="I19" s="39"/>
      <c r="J19" s="39"/>
      <c r="K19" s="39"/>
      <c r="L19" s="39">
        <v>9</v>
      </c>
      <c r="M19" s="39">
        <v>0</v>
      </c>
      <c r="N19" s="39">
        <v>0</v>
      </c>
    </row>
    <row r="20" spans="1:14" s="7" customFormat="1" ht="15" customHeight="1" x14ac:dyDescent="0.25">
      <c r="A20" s="143" t="s">
        <v>188</v>
      </c>
      <c r="B20" s="144"/>
      <c r="C20" s="42"/>
      <c r="D20" s="42"/>
      <c r="E20" s="42"/>
      <c r="F20" s="42"/>
      <c r="G20" s="42"/>
      <c r="H20" s="42"/>
      <c r="I20" s="42"/>
      <c r="J20" s="42"/>
      <c r="K20" s="42"/>
      <c r="L20" s="42">
        <f>SUM(L18:L19)</f>
        <v>9</v>
      </c>
      <c r="M20" s="42">
        <f>SUM(M18:M19)</f>
        <v>0</v>
      </c>
      <c r="N20" s="42">
        <f>SUM(N18:N19)</f>
        <v>0</v>
      </c>
    </row>
    <row r="21" spans="1:14" s="7" customFormat="1" ht="15" customHeight="1" x14ac:dyDescent="0.25">
      <c r="A21" s="142" t="s">
        <v>17</v>
      </c>
      <c r="B21" s="142"/>
      <c r="C21" s="39"/>
      <c r="D21" s="39"/>
      <c r="E21" s="39"/>
      <c r="F21" s="39"/>
      <c r="G21" s="39"/>
      <c r="H21" s="39"/>
      <c r="I21" s="39"/>
      <c r="J21" s="39"/>
      <c r="K21" s="39"/>
      <c r="L21" s="39">
        <v>1</v>
      </c>
      <c r="M21" s="39">
        <v>0</v>
      </c>
      <c r="N21" s="39">
        <v>0</v>
      </c>
    </row>
    <row r="22" spans="1:14" s="7" customFormat="1" ht="15" customHeight="1" x14ac:dyDescent="0.25">
      <c r="A22" s="142" t="s">
        <v>85</v>
      </c>
      <c r="B22" s="142"/>
      <c r="C22" s="39"/>
      <c r="D22" s="39"/>
      <c r="E22" s="39"/>
      <c r="F22" s="39"/>
      <c r="G22" s="39"/>
      <c r="H22" s="39"/>
      <c r="I22" s="39"/>
      <c r="J22" s="39"/>
      <c r="K22" s="39"/>
      <c r="L22" s="39">
        <v>1</v>
      </c>
      <c r="M22" s="39">
        <v>0</v>
      </c>
      <c r="N22" s="39">
        <v>0</v>
      </c>
    </row>
    <row r="23" spans="1:14" s="7" customFormat="1" ht="15" customHeight="1" x14ac:dyDescent="0.25">
      <c r="A23" s="142" t="s">
        <v>18</v>
      </c>
      <c r="B23" s="142"/>
      <c r="C23" s="39"/>
      <c r="D23" s="39"/>
      <c r="E23" s="39"/>
      <c r="F23" s="39"/>
      <c r="G23" s="39"/>
      <c r="H23" s="39"/>
      <c r="I23" s="39"/>
      <c r="J23" s="39"/>
      <c r="K23" s="39"/>
      <c r="L23" s="39">
        <v>2</v>
      </c>
      <c r="M23" s="39">
        <v>0</v>
      </c>
      <c r="N23" s="39">
        <v>10</v>
      </c>
    </row>
    <row r="24" spans="1:14" s="7" customFormat="1" x14ac:dyDescent="0.25">
      <c r="A24" s="143" t="s">
        <v>189</v>
      </c>
      <c r="B24" s="144"/>
      <c r="C24" s="37"/>
      <c r="D24" s="37"/>
      <c r="E24" s="37"/>
      <c r="F24" s="37"/>
      <c r="G24" s="37"/>
      <c r="H24" s="37"/>
      <c r="I24" s="37"/>
      <c r="J24" s="37"/>
      <c r="K24" s="37"/>
      <c r="L24" s="37">
        <f>SUM(L21:L23)</f>
        <v>4</v>
      </c>
      <c r="M24" s="37">
        <f>SUM(M21:M23)</f>
        <v>0</v>
      </c>
      <c r="N24" s="37">
        <f>SUM(N21:N23)</f>
        <v>10</v>
      </c>
    </row>
    <row r="25" spans="1:14" s="7" customFormat="1" x14ac:dyDescent="0.25">
      <c r="A25" s="131" t="s">
        <v>190</v>
      </c>
      <c r="B25" s="131"/>
      <c r="C25" s="42">
        <f t="shared" ref="C25:N25" si="1">C24+C20+C17+C14+C10+C8</f>
        <v>6</v>
      </c>
      <c r="D25" s="42">
        <f t="shared" si="1"/>
        <v>5</v>
      </c>
      <c r="E25" s="42">
        <f t="shared" si="1"/>
        <v>5</v>
      </c>
      <c r="F25" s="42">
        <f t="shared" si="1"/>
        <v>6</v>
      </c>
      <c r="G25" s="42">
        <f t="shared" si="1"/>
        <v>11</v>
      </c>
      <c r="H25" s="42">
        <f t="shared" si="1"/>
        <v>0</v>
      </c>
      <c r="I25" s="42">
        <f t="shared" si="1"/>
        <v>1</v>
      </c>
      <c r="J25" s="42">
        <f t="shared" si="1"/>
        <v>5</v>
      </c>
      <c r="K25" s="42">
        <f t="shared" si="1"/>
        <v>1</v>
      </c>
      <c r="L25" s="42">
        <f t="shared" si="1"/>
        <v>13</v>
      </c>
      <c r="M25" s="42">
        <f t="shared" si="1"/>
        <v>0</v>
      </c>
      <c r="N25" s="42">
        <f t="shared" si="1"/>
        <v>10</v>
      </c>
    </row>
  </sheetData>
  <mergeCells count="45">
    <mergeCell ref="A1:N1"/>
    <mergeCell ref="C2:G2"/>
    <mergeCell ref="H2:I2"/>
    <mergeCell ref="J2:K4"/>
    <mergeCell ref="L2:N2"/>
    <mergeCell ref="C3:D3"/>
    <mergeCell ref="E3:F3"/>
    <mergeCell ref="H3:I3"/>
    <mergeCell ref="I5:I6"/>
    <mergeCell ref="M3:N3"/>
    <mergeCell ref="C4:D4"/>
    <mergeCell ref="E4:F4"/>
    <mergeCell ref="H4:I4"/>
    <mergeCell ref="M4:N4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A24:B24"/>
    <mergeCell ref="A25:B25"/>
    <mergeCell ref="A14:B14"/>
    <mergeCell ref="A15:B15"/>
    <mergeCell ref="A16:B16"/>
    <mergeCell ref="A17:B17"/>
    <mergeCell ref="A18:B18"/>
    <mergeCell ref="A19:B19"/>
    <mergeCell ref="A2:B6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7:B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τελ. 4.1α</vt:lpstr>
      <vt:lpstr>τελ. 4.2α</vt:lpstr>
      <vt:lpstr>4.1β</vt:lpstr>
      <vt:lpstr>4.2β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2017-11-13T14:40:51Z</dcterms:modified>
</cp:coreProperties>
</file>