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τελ. χρηματοδ πίν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F55" i="1" l="1"/>
  <c r="C55" i="1"/>
  <c r="F54" i="1"/>
  <c r="C54" i="1"/>
  <c r="F53" i="1"/>
  <c r="F52" i="1"/>
  <c r="F51" i="1"/>
  <c r="C51" i="1"/>
  <c r="F50" i="1"/>
  <c r="F49" i="1"/>
  <c r="F48" i="1"/>
  <c r="F47" i="1"/>
  <c r="F41" i="1"/>
  <c r="E41" i="1"/>
  <c r="F40" i="1"/>
  <c r="F39" i="1"/>
  <c r="F38" i="1"/>
  <c r="E38" i="1"/>
  <c r="D38" i="1"/>
  <c r="F37" i="1"/>
  <c r="F36" i="1"/>
  <c r="E34" i="1"/>
  <c r="F34" i="1" s="1"/>
  <c r="D34" i="1"/>
  <c r="D35" i="1" s="1"/>
  <c r="C34" i="1"/>
  <c r="F33" i="1"/>
  <c r="F32" i="1"/>
  <c r="F30" i="1"/>
  <c r="F29" i="1"/>
  <c r="E29" i="1"/>
  <c r="D29" i="1"/>
  <c r="C29" i="1"/>
  <c r="F27" i="1"/>
  <c r="F26" i="1"/>
  <c r="F24" i="1"/>
  <c r="F23" i="1"/>
  <c r="F22" i="1"/>
  <c r="E21" i="1"/>
  <c r="F21" i="1" s="1"/>
  <c r="D21" i="1"/>
  <c r="C21" i="1"/>
  <c r="C25" i="1" s="1"/>
  <c r="C35" i="1" s="1"/>
  <c r="F20" i="1"/>
  <c r="E19" i="1"/>
  <c r="F19" i="1" s="1"/>
  <c r="D19" i="1"/>
  <c r="D25" i="1" s="1"/>
  <c r="C19" i="1"/>
  <c r="E18" i="1"/>
  <c r="F18" i="1" s="1"/>
  <c r="D18" i="1"/>
  <c r="C18" i="1"/>
  <c r="F17" i="1"/>
  <c r="F16" i="1"/>
  <c r="F15" i="1"/>
  <c r="E14" i="1"/>
  <c r="F14" i="1" s="1"/>
  <c r="D14" i="1"/>
  <c r="C14" i="1"/>
  <c r="F13" i="1"/>
  <c r="E8" i="1"/>
  <c r="F8" i="1" s="1"/>
  <c r="D8" i="1"/>
  <c r="C8" i="1"/>
  <c r="F6" i="1"/>
  <c r="E25" i="1" l="1"/>
  <c r="F25" i="1" s="1"/>
  <c r="E35" i="1"/>
  <c r="F35" i="1" l="1"/>
  <c r="E42" i="1"/>
  <c r="F42" i="1" s="1"/>
</calcChain>
</file>

<file path=xl/sharedStrings.xml><?xml version="1.0" encoding="utf-8"?>
<sst xmlns="http://schemas.openxmlformats.org/spreadsheetml/2006/main" count="94" uniqueCount="90">
  <si>
    <t>ΤΟΠΙΚΟ ΠΡΟΓΡΑΜΜΑ ΑΞΟΝΑ 4 του ΠΑΑ 2007-2013 ΒΟΡΕΙΑΣ ΠΕΛΟΠΟΝΝΗΣΟΥ</t>
  </si>
  <si>
    <t>ΥΛΟΠΟΙΗΘΕΝ ΠΡΟΓΡΑΜΜΑ</t>
  </si>
  <si>
    <t>ΔΡΑΣΕΙΣ</t>
  </si>
  <si>
    <t>ΠΕΡΙΓΡΑΦΗ</t>
  </si>
  <si>
    <t>ΔΡΑΣΕΙΣ (πλήθος)</t>
  </si>
  <si>
    <t>ΕΡΓΑ (πλήθος)</t>
  </si>
  <si>
    <t>ΔΔ</t>
  </si>
  <si>
    <t>ποσό</t>
  </si>
  <si>
    <t>ποσοστό στη συνολική ΔΔ Τ.Π.</t>
  </si>
  <si>
    <t>L123α</t>
  </si>
  <si>
    <t>Αύξηση της αξίας των γεωργικών προϊόντων</t>
  </si>
  <si>
    <t>L123β</t>
  </si>
  <si>
    <t>Αύξηση της αξίας των δασοκομικών προϊόντων</t>
  </si>
  <si>
    <t>Υπομέτρο :   123 Αύξηση της αξίας των γεωργικών και δασοκομικών προϊόντων</t>
  </si>
  <si>
    <t>L311-1</t>
  </si>
  <si>
    <t>Ιδρύσεις, επεκτάσεις, εκσυγχρονισμοί μικρής δυναμικότητας υποδομών διανυκτέρευσης</t>
  </si>
  <si>
    <t>L311-2</t>
  </si>
  <si>
    <t>Ιδρύσεις, επεκτάσεις, εκσυγχρονισμοί χώρων εστίασης και αναψυχής</t>
  </si>
  <si>
    <t>L311-5</t>
  </si>
  <si>
    <t xml:space="preserve">Ιδρύσεις, επεκτάσεις, εκσυγχρονισμοί μονάδων οικοτεχνίας, χειροτεχνίας, παραγωγής ειδών παραδοσιακής τέχνης, βιοτεχνικών μονάδων </t>
  </si>
  <si>
    <t>L311-6</t>
  </si>
  <si>
    <t xml:space="preserve">Ιδρύσεις, επεκτάσεις, εκσυγχρονισμοί επιχειρήσεων παροχής υπηρεσιών </t>
  </si>
  <si>
    <t>L311-7</t>
  </si>
  <si>
    <t>Ιδρύσεις, επεκτάσεις, εκσυγχρονισμοί επιχειρήσεων παραγωγής ειδών διατροφής μετά την πρώτη μεταποίηση</t>
  </si>
  <si>
    <t xml:space="preserve">Υπομέτρο : 311 Διαφοροποίηση προς μη γεωργικές δραστηριότητες  </t>
  </si>
  <si>
    <t>L312-1</t>
  </si>
  <si>
    <r>
      <t xml:space="preserve">Ιδρύσεις, επεκτάσεις, εκσυγχρονισμοί βιοτεχνικών μονάδων </t>
    </r>
    <r>
      <rPr>
        <sz val="8"/>
        <color indexed="10"/>
        <rFont val="Arial"/>
        <family val="2"/>
        <charset val="161"/>
      </rPr>
      <t/>
    </r>
  </si>
  <si>
    <t>L312-2</t>
  </si>
  <si>
    <t>Ιδρύσεις, επεκτάσεις, εκσυγχρονισμοί επιχειρήσεων παροχής υπηρεσιών</t>
  </si>
  <si>
    <t>L312-3</t>
  </si>
  <si>
    <r>
      <t>Ιδρύσεις, επεκτάσεις, εκσυγχρονισμοί επιχειρήσεων παραγωγής ειδών διατροφής μετά την πρώτη μεταποίηση</t>
    </r>
    <r>
      <rPr>
        <sz val="9"/>
        <color indexed="10"/>
        <rFont val="Calibri"/>
        <family val="2"/>
        <charset val="161"/>
      </rPr>
      <t xml:space="preserve"> </t>
    </r>
  </si>
  <si>
    <t>Υπομέτρο 312: Στήριξη της δημιουργίας και ανάπτυξης πολύ μικρών επιχειρήσεων</t>
  </si>
  <si>
    <t xml:space="preserve">α) Παρεμβάσεις δημοσίου χαρακτήρα: </t>
  </si>
  <si>
    <t>L313-4</t>
  </si>
  <si>
    <r>
      <t xml:space="preserve">Προβολή και προώθηση των συγκριτικών πλεονεκτημάτων των περιοχών </t>
    </r>
    <r>
      <rPr>
        <i/>
        <sz val="9"/>
        <rFont val="Calibri"/>
        <family val="2"/>
        <charset val="161"/>
      </rPr>
      <t xml:space="preserve"> (και εντός περιοχών ΝΑΤURA). </t>
    </r>
  </si>
  <si>
    <t>β) Παρεμβάσεις ανάπτυξης επιχειρηματικής δραστηριότητας:</t>
  </si>
  <si>
    <t>L313-5</t>
  </si>
  <si>
    <t xml:space="preserve"> Ιδρύσεις, επεκτάσεις, εκσυγχρονισμοί μικρής δυναμικότητας υποδομών διανυκτέρευσης</t>
  </si>
  <si>
    <t>L313-6</t>
  </si>
  <si>
    <t>L313-8</t>
  </si>
  <si>
    <t>Ιδρύσεις επεκτάσεις, εκσυγχρονισμοί επιχειρήσεων παροχής υπηρεσιών για την εξυπηρέτηση του τουρισμού της υπαίθρου (εναλλακτικές μορφές τουρισμού, ειδικές μορφές τουρισμού, χώροι αθλοπαιδιών, χώροι γευσιγνωσίας)</t>
  </si>
  <si>
    <t>Υπομέτρο 313: Ενθάρρυνση τουριστικών δραστηριοτήτων</t>
  </si>
  <si>
    <t>L321-1</t>
  </si>
  <si>
    <t>Έργα υποδομής μικρής κλίμακας ( μικρά εγγειοβελτιωτικά έργα, έργα διαχείρισης υδατικών πόρων, μικρά έργα πρόσβασης στις γεωργικές εκμεταλλεύσεις)</t>
  </si>
  <si>
    <t>L321-2</t>
  </si>
  <si>
    <t xml:space="preserve">Κέντρα φροντίδας παιδιών προσχολικής ηλικίας, δημοτικές βιβλιοθήκες, ωδεία, χώροι άσκησης πολιτιστικών δραστηριοτήτων </t>
  </si>
  <si>
    <t>L321-3</t>
  </si>
  <si>
    <t>Ενίσχυση πολιτιστικών εκδηλώσεων και εκδηλώσεων ανάδειξης και διατήρησης της τοπικής κληρονομιάς - στήριξη πολιτιστικών φορέων για μικρής κλίμακας υποδομή, προμήθεια εξοπλισμού, μουσικών οργάνων, στολών</t>
  </si>
  <si>
    <t>Υπομέτρο 321: Βασικές υπηρεσίες για την οικονομία και τον αγροτικό πληθυσμό</t>
  </si>
  <si>
    <t>L323-2β</t>
  </si>
  <si>
    <t xml:space="preserve">Διατήρηση, αποκατάσταση και αναβάθμιση πολιτιστικών χαρακτηριστικών της αγροτικής υπαίθρου, τα οποία είχαν  παραγωγική δραστηριότητα μόνο κατά το παρελθόν και ενισχύονται ώστε να καταστούν επισκέψιμα και επιδεικτικά (όπως μύλοι, λιοτρίβια,  πατητήρια) </t>
  </si>
  <si>
    <t>L323-3</t>
  </si>
  <si>
    <t>Διατήρηση, αποκατάσταση και αναβάθμιση τοπίου της υπαίθρου (όπως αποκατάσταση περιβαλλοντικά υποβαθμισμένων περιοχών, δενδροφυτεύσεις με ενδημικά είδη)</t>
  </si>
  <si>
    <t>L323-4</t>
  </si>
  <si>
    <t xml:space="preserve">Παρεμβάσεις σε υφιστάμενα κτίρια για μετατροπή τους σε μουσεία-συλλογές-εκθετήρια που σχετίζονται με τη λαογραφική / αγροτική / πολιτιστική κληρονομιά              </t>
  </si>
  <si>
    <t>L323-5</t>
  </si>
  <si>
    <t>Ενίσχυση πολιτιστικών εκδηλώσεων και εκδηλώσεων ανάδειξης και διατήρησης της τοπικής κληρονομιάς - στήριξη πολιτιστικών φορέων για μικρής κλίμακας υποδομή, προμήθεια εξοπλισμού, μουσικών οργάνων, στολών (πρώην L321-3)</t>
  </si>
  <si>
    <t>Υπομέτρο 323: Διατήρηση και αναβάθμιση της αγροτικής κληρονομιάς</t>
  </si>
  <si>
    <t xml:space="preserve">ΣΥΝΟΛΟ ΜΕΤΡΟΥ 41  - Στρατηγικές τοπικής ανάπτυξης </t>
  </si>
  <si>
    <t>421α</t>
  </si>
  <si>
    <t>Διατοπική συνεργασία</t>
  </si>
  <si>
    <t>421β</t>
  </si>
  <si>
    <t>Διακρατική  συνεργασία</t>
  </si>
  <si>
    <t>ΣΥΝΟΛΟ ΜΕΤΡΟΥ 421 - Διατοπική &amp; διακρατική συνεργασία</t>
  </si>
  <si>
    <t>431α</t>
  </si>
  <si>
    <t>Δαπάνες λειτουργίας της ΟΤΔ</t>
  </si>
  <si>
    <t>431β</t>
  </si>
  <si>
    <t>Απόκτηση δεξιοτήτων και εμψύχωση</t>
  </si>
  <si>
    <t>ΣΥΝΟΛΟ ΜΕΤΡΟΥ 431 - Δαπάνες λειτουργίας, απόκτηση δεξιοτήτων,  εμψύχωση</t>
  </si>
  <si>
    <t>ΣΥΝΟΛΟ ΤΟΠΙΚΟΥ ΠΡΟΓΡΑΜΜΑΤΟΣ</t>
  </si>
  <si>
    <t>ΜΕΤΡΟ 41</t>
  </si>
  <si>
    <t>ΠΟΣΟ</t>
  </si>
  <si>
    <t>ποσοστό στη συνολική ΔΔ Μ41</t>
  </si>
  <si>
    <t>L123</t>
  </si>
  <si>
    <t>Αύξηση της αξίας των γεωργικών και δασοκομικών προϊόντων</t>
  </si>
  <si>
    <t>L311</t>
  </si>
  <si>
    <t xml:space="preserve">Διαφοροποίηση προς μη γεωργικές δραστηριότητες  </t>
  </si>
  <si>
    <t>L312</t>
  </si>
  <si>
    <t>Στήριξη της δημιουργίας και ανάπτυξης πολύ μικρών επιχειρήσεων</t>
  </si>
  <si>
    <t>L313</t>
  </si>
  <si>
    <t>Ενθάρρυνση τουριστικών δραστηριοτήτων</t>
  </si>
  <si>
    <t>ΔΡΑΣΕΙΣ ΕΠΙΧΕΙΡΗΜΑΤΙΚΟΤΗΤΑΣ</t>
  </si>
  <si>
    <t>L321</t>
  </si>
  <si>
    <t>Βασικές υπηρεσίες για την οικονομία και τον αγροτικό πληθυσμό</t>
  </si>
  <si>
    <t>L323</t>
  </si>
  <si>
    <t>Διατήρηση και αναβάθμιση της αγροτικής κληρονομιάς</t>
  </si>
  <si>
    <t>ΔΡΑΣΕΙΣ ΔΗΜΟΣΙΟΥ ΕΝΔΙΑΦΕΡΟΝΤΟΣ</t>
  </si>
  <si>
    <t>Μ41</t>
  </si>
  <si>
    <t>ΣΤΡΑΤΗΓΙΚΕΣ ΤΟΠΙΚΗΣ ΑΝΑΠΤΥΞΗΣ</t>
  </si>
  <si>
    <t>6. ΤΕΛΙΚΟΙ ΧΡΗΜΑΤΟΔΟΤΙΚΟΙ ΠΙΝΑΚΕΣ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</si>
</sst>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sz val="8"/>
      <color indexed="10"/>
      <name val="Arial"/>
      <family val="2"/>
      <charset val="161"/>
    </font>
    <font>
      <sz val="9"/>
      <color indexed="10"/>
      <name val="Calibri"/>
      <family val="2"/>
      <charset val="161"/>
    </font>
    <font>
      <i/>
      <sz val="9"/>
      <name val="Calibri"/>
      <family val="2"/>
      <charset val="161"/>
    </font>
    <font>
      <b/>
      <sz val="9"/>
      <color theme="1"/>
      <name val="Calibri"/>
      <family val="2"/>
      <charset val="161"/>
    </font>
    <font>
      <sz val="9"/>
      <color theme="1"/>
      <name val="Calibri"/>
      <family val="2"/>
      <charset val="161"/>
    </font>
    <font>
      <b/>
      <sz val="1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10" fontId="2" fillId="0" borderId="1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0" fontId="1" fillId="0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vertical="center" wrapText="1"/>
    </xf>
    <xf numFmtId="10" fontId="1" fillId="3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I12" sqref="I12"/>
    </sheetView>
  </sheetViews>
  <sheetFormatPr defaultColWidth="9.85546875" defaultRowHeight="12" x14ac:dyDescent="0.25"/>
  <cols>
    <col min="1" max="1" width="7.28515625" style="17" customWidth="1"/>
    <col min="2" max="2" width="47" style="18" customWidth="1"/>
    <col min="3" max="3" width="5.42578125" style="19" customWidth="1"/>
    <col min="4" max="4" width="6.42578125" style="20" customWidth="1"/>
    <col min="5" max="5" width="11.140625" style="18" customWidth="1"/>
    <col min="6" max="6" width="10" style="18" bestFit="1" customWidth="1"/>
    <col min="7" max="230" width="9.85546875" style="18"/>
    <col min="231" max="231" width="4.5703125" style="18" customWidth="1"/>
    <col min="232" max="232" width="9.140625" style="18" customWidth="1"/>
    <col min="233" max="233" width="44.140625" style="18" customWidth="1"/>
    <col min="234" max="234" width="5.5703125" style="18" customWidth="1"/>
    <col min="235" max="235" width="9.85546875" style="18" customWidth="1"/>
    <col min="236" max="236" width="10.7109375" style="18" customWidth="1"/>
    <col min="237" max="237" width="5.85546875" style="18" customWidth="1"/>
    <col min="238" max="238" width="11.28515625" style="18" customWidth="1"/>
    <col min="239" max="239" width="8.42578125" style="18" customWidth="1"/>
    <col min="240" max="240" width="8.5703125" style="18" customWidth="1"/>
    <col min="241" max="241" width="7" style="18" customWidth="1"/>
    <col min="242" max="242" width="6.28515625" style="18" customWidth="1"/>
    <col min="243" max="486" width="9.85546875" style="18"/>
    <col min="487" max="487" width="4.5703125" style="18" customWidth="1"/>
    <col min="488" max="488" width="9.140625" style="18" customWidth="1"/>
    <col min="489" max="489" width="44.140625" style="18" customWidth="1"/>
    <col min="490" max="490" width="5.5703125" style="18" customWidth="1"/>
    <col min="491" max="491" width="9.85546875" style="18" customWidth="1"/>
    <col min="492" max="492" width="10.7109375" style="18" customWidth="1"/>
    <col min="493" max="493" width="5.85546875" style="18" customWidth="1"/>
    <col min="494" max="494" width="11.28515625" style="18" customWidth="1"/>
    <col min="495" max="495" width="8.42578125" style="18" customWidth="1"/>
    <col min="496" max="496" width="8.5703125" style="18" customWidth="1"/>
    <col min="497" max="497" width="7" style="18" customWidth="1"/>
    <col min="498" max="498" width="6.28515625" style="18" customWidth="1"/>
    <col min="499" max="742" width="9.85546875" style="18"/>
    <col min="743" max="743" width="4.5703125" style="18" customWidth="1"/>
    <col min="744" max="744" width="9.140625" style="18" customWidth="1"/>
    <col min="745" max="745" width="44.140625" style="18" customWidth="1"/>
    <col min="746" max="746" width="5.5703125" style="18" customWidth="1"/>
    <col min="747" max="747" width="9.85546875" style="18" customWidth="1"/>
    <col min="748" max="748" width="10.7109375" style="18" customWidth="1"/>
    <col min="749" max="749" width="5.85546875" style="18" customWidth="1"/>
    <col min="750" max="750" width="11.28515625" style="18" customWidth="1"/>
    <col min="751" max="751" width="8.42578125" style="18" customWidth="1"/>
    <col min="752" max="752" width="8.5703125" style="18" customWidth="1"/>
    <col min="753" max="753" width="7" style="18" customWidth="1"/>
    <col min="754" max="754" width="6.28515625" style="18" customWidth="1"/>
    <col min="755" max="998" width="9.85546875" style="18"/>
    <col min="999" max="999" width="4.5703125" style="18" customWidth="1"/>
    <col min="1000" max="1000" width="9.140625" style="18" customWidth="1"/>
    <col min="1001" max="1001" width="44.140625" style="18" customWidth="1"/>
    <col min="1002" max="1002" width="5.5703125" style="18" customWidth="1"/>
    <col min="1003" max="1003" width="9.85546875" style="18" customWidth="1"/>
    <col min="1004" max="1004" width="10.7109375" style="18" customWidth="1"/>
    <col min="1005" max="1005" width="5.85546875" style="18" customWidth="1"/>
    <col min="1006" max="1006" width="11.28515625" style="18" customWidth="1"/>
    <col min="1007" max="1007" width="8.42578125" style="18" customWidth="1"/>
    <col min="1008" max="1008" width="8.5703125" style="18" customWidth="1"/>
    <col min="1009" max="1009" width="7" style="18" customWidth="1"/>
    <col min="1010" max="1010" width="6.28515625" style="18" customWidth="1"/>
    <col min="1011" max="1254" width="9.85546875" style="18"/>
    <col min="1255" max="1255" width="4.5703125" style="18" customWidth="1"/>
    <col min="1256" max="1256" width="9.140625" style="18" customWidth="1"/>
    <col min="1257" max="1257" width="44.140625" style="18" customWidth="1"/>
    <col min="1258" max="1258" width="5.5703125" style="18" customWidth="1"/>
    <col min="1259" max="1259" width="9.85546875" style="18" customWidth="1"/>
    <col min="1260" max="1260" width="10.7109375" style="18" customWidth="1"/>
    <col min="1261" max="1261" width="5.85546875" style="18" customWidth="1"/>
    <col min="1262" max="1262" width="11.28515625" style="18" customWidth="1"/>
    <col min="1263" max="1263" width="8.42578125" style="18" customWidth="1"/>
    <col min="1264" max="1264" width="8.5703125" style="18" customWidth="1"/>
    <col min="1265" max="1265" width="7" style="18" customWidth="1"/>
    <col min="1266" max="1266" width="6.28515625" style="18" customWidth="1"/>
    <col min="1267" max="1510" width="9.85546875" style="18"/>
    <col min="1511" max="1511" width="4.5703125" style="18" customWidth="1"/>
    <col min="1512" max="1512" width="9.140625" style="18" customWidth="1"/>
    <col min="1513" max="1513" width="44.140625" style="18" customWidth="1"/>
    <col min="1514" max="1514" width="5.5703125" style="18" customWidth="1"/>
    <col min="1515" max="1515" width="9.85546875" style="18" customWidth="1"/>
    <col min="1516" max="1516" width="10.7109375" style="18" customWidth="1"/>
    <col min="1517" max="1517" width="5.85546875" style="18" customWidth="1"/>
    <col min="1518" max="1518" width="11.28515625" style="18" customWidth="1"/>
    <col min="1519" max="1519" width="8.42578125" style="18" customWidth="1"/>
    <col min="1520" max="1520" width="8.5703125" style="18" customWidth="1"/>
    <col min="1521" max="1521" width="7" style="18" customWidth="1"/>
    <col min="1522" max="1522" width="6.28515625" style="18" customWidth="1"/>
    <col min="1523" max="1766" width="9.85546875" style="18"/>
    <col min="1767" max="1767" width="4.5703125" style="18" customWidth="1"/>
    <col min="1768" max="1768" width="9.140625" style="18" customWidth="1"/>
    <col min="1769" max="1769" width="44.140625" style="18" customWidth="1"/>
    <col min="1770" max="1770" width="5.5703125" style="18" customWidth="1"/>
    <col min="1771" max="1771" width="9.85546875" style="18" customWidth="1"/>
    <col min="1772" max="1772" width="10.7109375" style="18" customWidth="1"/>
    <col min="1773" max="1773" width="5.85546875" style="18" customWidth="1"/>
    <col min="1774" max="1774" width="11.28515625" style="18" customWidth="1"/>
    <col min="1775" max="1775" width="8.42578125" style="18" customWidth="1"/>
    <col min="1776" max="1776" width="8.5703125" style="18" customWidth="1"/>
    <col min="1777" max="1777" width="7" style="18" customWidth="1"/>
    <col min="1778" max="1778" width="6.28515625" style="18" customWidth="1"/>
    <col min="1779" max="2022" width="9.85546875" style="18"/>
    <col min="2023" max="2023" width="4.5703125" style="18" customWidth="1"/>
    <col min="2024" max="2024" width="9.140625" style="18" customWidth="1"/>
    <col min="2025" max="2025" width="44.140625" style="18" customWidth="1"/>
    <col min="2026" max="2026" width="5.5703125" style="18" customWidth="1"/>
    <col min="2027" max="2027" width="9.85546875" style="18" customWidth="1"/>
    <col min="2028" max="2028" width="10.7109375" style="18" customWidth="1"/>
    <col min="2029" max="2029" width="5.85546875" style="18" customWidth="1"/>
    <col min="2030" max="2030" width="11.28515625" style="18" customWidth="1"/>
    <col min="2031" max="2031" width="8.42578125" style="18" customWidth="1"/>
    <col min="2032" max="2032" width="8.5703125" style="18" customWidth="1"/>
    <col min="2033" max="2033" width="7" style="18" customWidth="1"/>
    <col min="2034" max="2034" width="6.28515625" style="18" customWidth="1"/>
    <col min="2035" max="2278" width="9.85546875" style="18"/>
    <col min="2279" max="2279" width="4.5703125" style="18" customWidth="1"/>
    <col min="2280" max="2280" width="9.140625" style="18" customWidth="1"/>
    <col min="2281" max="2281" width="44.140625" style="18" customWidth="1"/>
    <col min="2282" max="2282" width="5.5703125" style="18" customWidth="1"/>
    <col min="2283" max="2283" width="9.85546875" style="18" customWidth="1"/>
    <col min="2284" max="2284" width="10.7109375" style="18" customWidth="1"/>
    <col min="2285" max="2285" width="5.85546875" style="18" customWidth="1"/>
    <col min="2286" max="2286" width="11.28515625" style="18" customWidth="1"/>
    <col min="2287" max="2287" width="8.42578125" style="18" customWidth="1"/>
    <col min="2288" max="2288" width="8.5703125" style="18" customWidth="1"/>
    <col min="2289" max="2289" width="7" style="18" customWidth="1"/>
    <col min="2290" max="2290" width="6.28515625" style="18" customWidth="1"/>
    <col min="2291" max="2534" width="9.85546875" style="18"/>
    <col min="2535" max="2535" width="4.5703125" style="18" customWidth="1"/>
    <col min="2536" max="2536" width="9.140625" style="18" customWidth="1"/>
    <col min="2537" max="2537" width="44.140625" style="18" customWidth="1"/>
    <col min="2538" max="2538" width="5.5703125" style="18" customWidth="1"/>
    <col min="2539" max="2539" width="9.85546875" style="18" customWidth="1"/>
    <col min="2540" max="2540" width="10.7109375" style="18" customWidth="1"/>
    <col min="2541" max="2541" width="5.85546875" style="18" customWidth="1"/>
    <col min="2542" max="2542" width="11.28515625" style="18" customWidth="1"/>
    <col min="2543" max="2543" width="8.42578125" style="18" customWidth="1"/>
    <col min="2544" max="2544" width="8.5703125" style="18" customWidth="1"/>
    <col min="2545" max="2545" width="7" style="18" customWidth="1"/>
    <col min="2546" max="2546" width="6.28515625" style="18" customWidth="1"/>
    <col min="2547" max="2790" width="9.85546875" style="18"/>
    <col min="2791" max="2791" width="4.5703125" style="18" customWidth="1"/>
    <col min="2792" max="2792" width="9.140625" style="18" customWidth="1"/>
    <col min="2793" max="2793" width="44.140625" style="18" customWidth="1"/>
    <col min="2794" max="2794" width="5.5703125" style="18" customWidth="1"/>
    <col min="2795" max="2795" width="9.85546875" style="18" customWidth="1"/>
    <col min="2796" max="2796" width="10.7109375" style="18" customWidth="1"/>
    <col min="2797" max="2797" width="5.85546875" style="18" customWidth="1"/>
    <col min="2798" max="2798" width="11.28515625" style="18" customWidth="1"/>
    <col min="2799" max="2799" width="8.42578125" style="18" customWidth="1"/>
    <col min="2800" max="2800" width="8.5703125" style="18" customWidth="1"/>
    <col min="2801" max="2801" width="7" style="18" customWidth="1"/>
    <col min="2802" max="2802" width="6.28515625" style="18" customWidth="1"/>
    <col min="2803" max="3046" width="9.85546875" style="18"/>
    <col min="3047" max="3047" width="4.5703125" style="18" customWidth="1"/>
    <col min="3048" max="3048" width="9.140625" style="18" customWidth="1"/>
    <col min="3049" max="3049" width="44.140625" style="18" customWidth="1"/>
    <col min="3050" max="3050" width="5.5703125" style="18" customWidth="1"/>
    <col min="3051" max="3051" width="9.85546875" style="18" customWidth="1"/>
    <col min="3052" max="3052" width="10.7109375" style="18" customWidth="1"/>
    <col min="3053" max="3053" width="5.85546875" style="18" customWidth="1"/>
    <col min="3054" max="3054" width="11.28515625" style="18" customWidth="1"/>
    <col min="3055" max="3055" width="8.42578125" style="18" customWidth="1"/>
    <col min="3056" max="3056" width="8.5703125" style="18" customWidth="1"/>
    <col min="3057" max="3057" width="7" style="18" customWidth="1"/>
    <col min="3058" max="3058" width="6.28515625" style="18" customWidth="1"/>
    <col min="3059" max="3302" width="9.85546875" style="18"/>
    <col min="3303" max="3303" width="4.5703125" style="18" customWidth="1"/>
    <col min="3304" max="3304" width="9.140625" style="18" customWidth="1"/>
    <col min="3305" max="3305" width="44.140625" style="18" customWidth="1"/>
    <col min="3306" max="3306" width="5.5703125" style="18" customWidth="1"/>
    <col min="3307" max="3307" width="9.85546875" style="18" customWidth="1"/>
    <col min="3308" max="3308" width="10.7109375" style="18" customWidth="1"/>
    <col min="3309" max="3309" width="5.85546875" style="18" customWidth="1"/>
    <col min="3310" max="3310" width="11.28515625" style="18" customWidth="1"/>
    <col min="3311" max="3311" width="8.42578125" style="18" customWidth="1"/>
    <col min="3312" max="3312" width="8.5703125" style="18" customWidth="1"/>
    <col min="3313" max="3313" width="7" style="18" customWidth="1"/>
    <col min="3314" max="3314" width="6.28515625" style="18" customWidth="1"/>
    <col min="3315" max="3558" width="9.85546875" style="18"/>
    <col min="3559" max="3559" width="4.5703125" style="18" customWidth="1"/>
    <col min="3560" max="3560" width="9.140625" style="18" customWidth="1"/>
    <col min="3561" max="3561" width="44.140625" style="18" customWidth="1"/>
    <col min="3562" max="3562" width="5.5703125" style="18" customWidth="1"/>
    <col min="3563" max="3563" width="9.85546875" style="18" customWidth="1"/>
    <col min="3564" max="3564" width="10.7109375" style="18" customWidth="1"/>
    <col min="3565" max="3565" width="5.85546875" style="18" customWidth="1"/>
    <col min="3566" max="3566" width="11.28515625" style="18" customWidth="1"/>
    <col min="3567" max="3567" width="8.42578125" style="18" customWidth="1"/>
    <col min="3568" max="3568" width="8.5703125" style="18" customWidth="1"/>
    <col min="3569" max="3569" width="7" style="18" customWidth="1"/>
    <col min="3570" max="3570" width="6.28515625" style="18" customWidth="1"/>
    <col min="3571" max="3814" width="9.85546875" style="18"/>
    <col min="3815" max="3815" width="4.5703125" style="18" customWidth="1"/>
    <col min="3816" max="3816" width="9.140625" style="18" customWidth="1"/>
    <col min="3817" max="3817" width="44.140625" style="18" customWidth="1"/>
    <col min="3818" max="3818" width="5.5703125" style="18" customWidth="1"/>
    <col min="3819" max="3819" width="9.85546875" style="18" customWidth="1"/>
    <col min="3820" max="3820" width="10.7109375" style="18" customWidth="1"/>
    <col min="3821" max="3821" width="5.85546875" style="18" customWidth="1"/>
    <col min="3822" max="3822" width="11.28515625" style="18" customWidth="1"/>
    <col min="3823" max="3823" width="8.42578125" style="18" customWidth="1"/>
    <col min="3824" max="3824" width="8.5703125" style="18" customWidth="1"/>
    <col min="3825" max="3825" width="7" style="18" customWidth="1"/>
    <col min="3826" max="3826" width="6.28515625" style="18" customWidth="1"/>
    <col min="3827" max="4070" width="9.85546875" style="18"/>
    <col min="4071" max="4071" width="4.5703125" style="18" customWidth="1"/>
    <col min="4072" max="4072" width="9.140625" style="18" customWidth="1"/>
    <col min="4073" max="4073" width="44.140625" style="18" customWidth="1"/>
    <col min="4074" max="4074" width="5.5703125" style="18" customWidth="1"/>
    <col min="4075" max="4075" width="9.85546875" style="18" customWidth="1"/>
    <col min="4076" max="4076" width="10.7109375" style="18" customWidth="1"/>
    <col min="4077" max="4077" width="5.85546875" style="18" customWidth="1"/>
    <col min="4078" max="4078" width="11.28515625" style="18" customWidth="1"/>
    <col min="4079" max="4079" width="8.42578125" style="18" customWidth="1"/>
    <col min="4080" max="4080" width="8.5703125" style="18" customWidth="1"/>
    <col min="4081" max="4081" width="7" style="18" customWidth="1"/>
    <col min="4082" max="4082" width="6.28515625" style="18" customWidth="1"/>
    <col min="4083" max="4326" width="9.85546875" style="18"/>
    <col min="4327" max="4327" width="4.5703125" style="18" customWidth="1"/>
    <col min="4328" max="4328" width="9.140625" style="18" customWidth="1"/>
    <col min="4329" max="4329" width="44.140625" style="18" customWidth="1"/>
    <col min="4330" max="4330" width="5.5703125" style="18" customWidth="1"/>
    <col min="4331" max="4331" width="9.85546875" style="18" customWidth="1"/>
    <col min="4332" max="4332" width="10.7109375" style="18" customWidth="1"/>
    <col min="4333" max="4333" width="5.85546875" style="18" customWidth="1"/>
    <col min="4334" max="4334" width="11.28515625" style="18" customWidth="1"/>
    <col min="4335" max="4335" width="8.42578125" style="18" customWidth="1"/>
    <col min="4336" max="4336" width="8.5703125" style="18" customWidth="1"/>
    <col min="4337" max="4337" width="7" style="18" customWidth="1"/>
    <col min="4338" max="4338" width="6.28515625" style="18" customWidth="1"/>
    <col min="4339" max="4582" width="9.85546875" style="18"/>
    <col min="4583" max="4583" width="4.5703125" style="18" customWidth="1"/>
    <col min="4584" max="4584" width="9.140625" style="18" customWidth="1"/>
    <col min="4585" max="4585" width="44.140625" style="18" customWidth="1"/>
    <col min="4586" max="4586" width="5.5703125" style="18" customWidth="1"/>
    <col min="4587" max="4587" width="9.85546875" style="18" customWidth="1"/>
    <col min="4588" max="4588" width="10.7109375" style="18" customWidth="1"/>
    <col min="4589" max="4589" width="5.85546875" style="18" customWidth="1"/>
    <col min="4590" max="4590" width="11.28515625" style="18" customWidth="1"/>
    <col min="4591" max="4591" width="8.42578125" style="18" customWidth="1"/>
    <col min="4592" max="4592" width="8.5703125" style="18" customWidth="1"/>
    <col min="4593" max="4593" width="7" style="18" customWidth="1"/>
    <col min="4594" max="4594" width="6.28515625" style="18" customWidth="1"/>
    <col min="4595" max="4838" width="9.85546875" style="18"/>
    <col min="4839" max="4839" width="4.5703125" style="18" customWidth="1"/>
    <col min="4840" max="4840" width="9.140625" style="18" customWidth="1"/>
    <col min="4841" max="4841" width="44.140625" style="18" customWidth="1"/>
    <col min="4842" max="4842" width="5.5703125" style="18" customWidth="1"/>
    <col min="4843" max="4843" width="9.85546875" style="18" customWidth="1"/>
    <col min="4844" max="4844" width="10.7109375" style="18" customWidth="1"/>
    <col min="4845" max="4845" width="5.85546875" style="18" customWidth="1"/>
    <col min="4846" max="4846" width="11.28515625" style="18" customWidth="1"/>
    <col min="4847" max="4847" width="8.42578125" style="18" customWidth="1"/>
    <col min="4848" max="4848" width="8.5703125" style="18" customWidth="1"/>
    <col min="4849" max="4849" width="7" style="18" customWidth="1"/>
    <col min="4850" max="4850" width="6.28515625" style="18" customWidth="1"/>
    <col min="4851" max="5094" width="9.85546875" style="18"/>
    <col min="5095" max="5095" width="4.5703125" style="18" customWidth="1"/>
    <col min="5096" max="5096" width="9.140625" style="18" customWidth="1"/>
    <col min="5097" max="5097" width="44.140625" style="18" customWidth="1"/>
    <col min="5098" max="5098" width="5.5703125" style="18" customWidth="1"/>
    <col min="5099" max="5099" width="9.85546875" style="18" customWidth="1"/>
    <col min="5100" max="5100" width="10.7109375" style="18" customWidth="1"/>
    <col min="5101" max="5101" width="5.85546875" style="18" customWidth="1"/>
    <col min="5102" max="5102" width="11.28515625" style="18" customWidth="1"/>
    <col min="5103" max="5103" width="8.42578125" style="18" customWidth="1"/>
    <col min="5104" max="5104" width="8.5703125" style="18" customWidth="1"/>
    <col min="5105" max="5105" width="7" style="18" customWidth="1"/>
    <col min="5106" max="5106" width="6.28515625" style="18" customWidth="1"/>
    <col min="5107" max="5350" width="9.85546875" style="18"/>
    <col min="5351" max="5351" width="4.5703125" style="18" customWidth="1"/>
    <col min="5352" max="5352" width="9.140625" style="18" customWidth="1"/>
    <col min="5353" max="5353" width="44.140625" style="18" customWidth="1"/>
    <col min="5354" max="5354" width="5.5703125" style="18" customWidth="1"/>
    <col min="5355" max="5355" width="9.85546875" style="18" customWidth="1"/>
    <col min="5356" max="5356" width="10.7109375" style="18" customWidth="1"/>
    <col min="5357" max="5357" width="5.85546875" style="18" customWidth="1"/>
    <col min="5358" max="5358" width="11.28515625" style="18" customWidth="1"/>
    <col min="5359" max="5359" width="8.42578125" style="18" customWidth="1"/>
    <col min="5360" max="5360" width="8.5703125" style="18" customWidth="1"/>
    <col min="5361" max="5361" width="7" style="18" customWidth="1"/>
    <col min="5362" max="5362" width="6.28515625" style="18" customWidth="1"/>
    <col min="5363" max="5606" width="9.85546875" style="18"/>
    <col min="5607" max="5607" width="4.5703125" style="18" customWidth="1"/>
    <col min="5608" max="5608" width="9.140625" style="18" customWidth="1"/>
    <col min="5609" max="5609" width="44.140625" style="18" customWidth="1"/>
    <col min="5610" max="5610" width="5.5703125" style="18" customWidth="1"/>
    <col min="5611" max="5611" width="9.85546875" style="18" customWidth="1"/>
    <col min="5612" max="5612" width="10.7109375" style="18" customWidth="1"/>
    <col min="5613" max="5613" width="5.85546875" style="18" customWidth="1"/>
    <col min="5614" max="5614" width="11.28515625" style="18" customWidth="1"/>
    <col min="5615" max="5615" width="8.42578125" style="18" customWidth="1"/>
    <col min="5616" max="5616" width="8.5703125" style="18" customWidth="1"/>
    <col min="5617" max="5617" width="7" style="18" customWidth="1"/>
    <col min="5618" max="5618" width="6.28515625" style="18" customWidth="1"/>
    <col min="5619" max="5862" width="9.85546875" style="18"/>
    <col min="5863" max="5863" width="4.5703125" style="18" customWidth="1"/>
    <col min="5864" max="5864" width="9.140625" style="18" customWidth="1"/>
    <col min="5865" max="5865" width="44.140625" style="18" customWidth="1"/>
    <col min="5866" max="5866" width="5.5703125" style="18" customWidth="1"/>
    <col min="5867" max="5867" width="9.85546875" style="18" customWidth="1"/>
    <col min="5868" max="5868" width="10.7109375" style="18" customWidth="1"/>
    <col min="5869" max="5869" width="5.85546875" style="18" customWidth="1"/>
    <col min="5870" max="5870" width="11.28515625" style="18" customWidth="1"/>
    <col min="5871" max="5871" width="8.42578125" style="18" customWidth="1"/>
    <col min="5872" max="5872" width="8.5703125" style="18" customWidth="1"/>
    <col min="5873" max="5873" width="7" style="18" customWidth="1"/>
    <col min="5874" max="5874" width="6.28515625" style="18" customWidth="1"/>
    <col min="5875" max="6118" width="9.85546875" style="18"/>
    <col min="6119" max="6119" width="4.5703125" style="18" customWidth="1"/>
    <col min="6120" max="6120" width="9.140625" style="18" customWidth="1"/>
    <col min="6121" max="6121" width="44.140625" style="18" customWidth="1"/>
    <col min="6122" max="6122" width="5.5703125" style="18" customWidth="1"/>
    <col min="6123" max="6123" width="9.85546875" style="18" customWidth="1"/>
    <col min="6124" max="6124" width="10.7109375" style="18" customWidth="1"/>
    <col min="6125" max="6125" width="5.85546875" style="18" customWidth="1"/>
    <col min="6126" max="6126" width="11.28515625" style="18" customWidth="1"/>
    <col min="6127" max="6127" width="8.42578125" style="18" customWidth="1"/>
    <col min="6128" max="6128" width="8.5703125" style="18" customWidth="1"/>
    <col min="6129" max="6129" width="7" style="18" customWidth="1"/>
    <col min="6130" max="6130" width="6.28515625" style="18" customWidth="1"/>
    <col min="6131" max="6374" width="9.85546875" style="18"/>
    <col min="6375" max="6375" width="4.5703125" style="18" customWidth="1"/>
    <col min="6376" max="6376" width="9.140625" style="18" customWidth="1"/>
    <col min="6377" max="6377" width="44.140625" style="18" customWidth="1"/>
    <col min="6378" max="6378" width="5.5703125" style="18" customWidth="1"/>
    <col min="6379" max="6379" width="9.85546875" style="18" customWidth="1"/>
    <col min="6380" max="6380" width="10.7109375" style="18" customWidth="1"/>
    <col min="6381" max="6381" width="5.85546875" style="18" customWidth="1"/>
    <col min="6382" max="6382" width="11.28515625" style="18" customWidth="1"/>
    <col min="6383" max="6383" width="8.42578125" style="18" customWidth="1"/>
    <col min="6384" max="6384" width="8.5703125" style="18" customWidth="1"/>
    <col min="6385" max="6385" width="7" style="18" customWidth="1"/>
    <col min="6386" max="6386" width="6.28515625" style="18" customWidth="1"/>
    <col min="6387" max="6630" width="9.85546875" style="18"/>
    <col min="6631" max="6631" width="4.5703125" style="18" customWidth="1"/>
    <col min="6632" max="6632" width="9.140625" style="18" customWidth="1"/>
    <col min="6633" max="6633" width="44.140625" style="18" customWidth="1"/>
    <col min="6634" max="6634" width="5.5703125" style="18" customWidth="1"/>
    <col min="6635" max="6635" width="9.85546875" style="18" customWidth="1"/>
    <col min="6636" max="6636" width="10.7109375" style="18" customWidth="1"/>
    <col min="6637" max="6637" width="5.85546875" style="18" customWidth="1"/>
    <col min="6638" max="6638" width="11.28515625" style="18" customWidth="1"/>
    <col min="6639" max="6639" width="8.42578125" style="18" customWidth="1"/>
    <col min="6640" max="6640" width="8.5703125" style="18" customWidth="1"/>
    <col min="6641" max="6641" width="7" style="18" customWidth="1"/>
    <col min="6642" max="6642" width="6.28515625" style="18" customWidth="1"/>
    <col min="6643" max="6886" width="9.85546875" style="18"/>
    <col min="6887" max="6887" width="4.5703125" style="18" customWidth="1"/>
    <col min="6888" max="6888" width="9.140625" style="18" customWidth="1"/>
    <col min="6889" max="6889" width="44.140625" style="18" customWidth="1"/>
    <col min="6890" max="6890" width="5.5703125" style="18" customWidth="1"/>
    <col min="6891" max="6891" width="9.85546875" style="18" customWidth="1"/>
    <col min="6892" max="6892" width="10.7109375" style="18" customWidth="1"/>
    <col min="6893" max="6893" width="5.85546875" style="18" customWidth="1"/>
    <col min="6894" max="6894" width="11.28515625" style="18" customWidth="1"/>
    <col min="6895" max="6895" width="8.42578125" style="18" customWidth="1"/>
    <col min="6896" max="6896" width="8.5703125" style="18" customWidth="1"/>
    <col min="6897" max="6897" width="7" style="18" customWidth="1"/>
    <col min="6898" max="6898" width="6.28515625" style="18" customWidth="1"/>
    <col min="6899" max="7142" width="9.85546875" style="18"/>
    <col min="7143" max="7143" width="4.5703125" style="18" customWidth="1"/>
    <col min="7144" max="7144" width="9.140625" style="18" customWidth="1"/>
    <col min="7145" max="7145" width="44.140625" style="18" customWidth="1"/>
    <col min="7146" max="7146" width="5.5703125" style="18" customWidth="1"/>
    <col min="7147" max="7147" width="9.85546875" style="18" customWidth="1"/>
    <col min="7148" max="7148" width="10.7109375" style="18" customWidth="1"/>
    <col min="7149" max="7149" width="5.85546875" style="18" customWidth="1"/>
    <col min="7150" max="7150" width="11.28515625" style="18" customWidth="1"/>
    <col min="7151" max="7151" width="8.42578125" style="18" customWidth="1"/>
    <col min="7152" max="7152" width="8.5703125" style="18" customWidth="1"/>
    <col min="7153" max="7153" width="7" style="18" customWidth="1"/>
    <col min="7154" max="7154" width="6.28515625" style="18" customWidth="1"/>
    <col min="7155" max="7398" width="9.85546875" style="18"/>
    <col min="7399" max="7399" width="4.5703125" style="18" customWidth="1"/>
    <col min="7400" max="7400" width="9.140625" style="18" customWidth="1"/>
    <col min="7401" max="7401" width="44.140625" style="18" customWidth="1"/>
    <col min="7402" max="7402" width="5.5703125" style="18" customWidth="1"/>
    <col min="7403" max="7403" width="9.85546875" style="18" customWidth="1"/>
    <col min="7404" max="7404" width="10.7109375" style="18" customWidth="1"/>
    <col min="7405" max="7405" width="5.85546875" style="18" customWidth="1"/>
    <col min="7406" max="7406" width="11.28515625" style="18" customWidth="1"/>
    <col min="7407" max="7407" width="8.42578125" style="18" customWidth="1"/>
    <col min="7408" max="7408" width="8.5703125" style="18" customWidth="1"/>
    <col min="7409" max="7409" width="7" style="18" customWidth="1"/>
    <col min="7410" max="7410" width="6.28515625" style="18" customWidth="1"/>
    <col min="7411" max="7654" width="9.85546875" style="18"/>
    <col min="7655" max="7655" width="4.5703125" style="18" customWidth="1"/>
    <col min="7656" max="7656" width="9.140625" style="18" customWidth="1"/>
    <col min="7657" max="7657" width="44.140625" style="18" customWidth="1"/>
    <col min="7658" max="7658" width="5.5703125" style="18" customWidth="1"/>
    <col min="7659" max="7659" width="9.85546875" style="18" customWidth="1"/>
    <col min="7660" max="7660" width="10.7109375" style="18" customWidth="1"/>
    <col min="7661" max="7661" width="5.85546875" style="18" customWidth="1"/>
    <col min="7662" max="7662" width="11.28515625" style="18" customWidth="1"/>
    <col min="7663" max="7663" width="8.42578125" style="18" customWidth="1"/>
    <col min="7664" max="7664" width="8.5703125" style="18" customWidth="1"/>
    <col min="7665" max="7665" width="7" style="18" customWidth="1"/>
    <col min="7666" max="7666" width="6.28515625" style="18" customWidth="1"/>
    <col min="7667" max="7910" width="9.85546875" style="18"/>
    <col min="7911" max="7911" width="4.5703125" style="18" customWidth="1"/>
    <col min="7912" max="7912" width="9.140625" style="18" customWidth="1"/>
    <col min="7913" max="7913" width="44.140625" style="18" customWidth="1"/>
    <col min="7914" max="7914" width="5.5703125" style="18" customWidth="1"/>
    <col min="7915" max="7915" width="9.85546875" style="18" customWidth="1"/>
    <col min="7916" max="7916" width="10.7109375" style="18" customWidth="1"/>
    <col min="7917" max="7917" width="5.85546875" style="18" customWidth="1"/>
    <col min="7918" max="7918" width="11.28515625" style="18" customWidth="1"/>
    <col min="7919" max="7919" width="8.42578125" style="18" customWidth="1"/>
    <col min="7920" max="7920" width="8.5703125" style="18" customWidth="1"/>
    <col min="7921" max="7921" width="7" style="18" customWidth="1"/>
    <col min="7922" max="7922" width="6.28515625" style="18" customWidth="1"/>
    <col min="7923" max="8166" width="9.85546875" style="18"/>
    <col min="8167" max="8167" width="4.5703125" style="18" customWidth="1"/>
    <col min="8168" max="8168" width="9.140625" style="18" customWidth="1"/>
    <col min="8169" max="8169" width="44.140625" style="18" customWidth="1"/>
    <col min="8170" max="8170" width="5.5703125" style="18" customWidth="1"/>
    <col min="8171" max="8171" width="9.85546875" style="18" customWidth="1"/>
    <col min="8172" max="8172" width="10.7109375" style="18" customWidth="1"/>
    <col min="8173" max="8173" width="5.85546875" style="18" customWidth="1"/>
    <col min="8174" max="8174" width="11.28515625" style="18" customWidth="1"/>
    <col min="8175" max="8175" width="8.42578125" style="18" customWidth="1"/>
    <col min="8176" max="8176" width="8.5703125" style="18" customWidth="1"/>
    <col min="8177" max="8177" width="7" style="18" customWidth="1"/>
    <col min="8178" max="8178" width="6.28515625" style="18" customWidth="1"/>
    <col min="8179" max="8422" width="9.85546875" style="18"/>
    <col min="8423" max="8423" width="4.5703125" style="18" customWidth="1"/>
    <col min="8424" max="8424" width="9.140625" style="18" customWidth="1"/>
    <col min="8425" max="8425" width="44.140625" style="18" customWidth="1"/>
    <col min="8426" max="8426" width="5.5703125" style="18" customWidth="1"/>
    <col min="8427" max="8427" width="9.85546875" style="18" customWidth="1"/>
    <col min="8428" max="8428" width="10.7109375" style="18" customWidth="1"/>
    <col min="8429" max="8429" width="5.85546875" style="18" customWidth="1"/>
    <col min="8430" max="8430" width="11.28515625" style="18" customWidth="1"/>
    <col min="8431" max="8431" width="8.42578125" style="18" customWidth="1"/>
    <col min="8432" max="8432" width="8.5703125" style="18" customWidth="1"/>
    <col min="8433" max="8433" width="7" style="18" customWidth="1"/>
    <col min="8434" max="8434" width="6.28515625" style="18" customWidth="1"/>
    <col min="8435" max="8678" width="9.85546875" style="18"/>
    <col min="8679" max="8679" width="4.5703125" style="18" customWidth="1"/>
    <col min="8680" max="8680" width="9.140625" style="18" customWidth="1"/>
    <col min="8681" max="8681" width="44.140625" style="18" customWidth="1"/>
    <col min="8682" max="8682" width="5.5703125" style="18" customWidth="1"/>
    <col min="8683" max="8683" width="9.85546875" style="18" customWidth="1"/>
    <col min="8684" max="8684" width="10.7109375" style="18" customWidth="1"/>
    <col min="8685" max="8685" width="5.85546875" style="18" customWidth="1"/>
    <col min="8686" max="8686" width="11.28515625" style="18" customWidth="1"/>
    <col min="8687" max="8687" width="8.42578125" style="18" customWidth="1"/>
    <col min="8688" max="8688" width="8.5703125" style="18" customWidth="1"/>
    <col min="8689" max="8689" width="7" style="18" customWidth="1"/>
    <col min="8690" max="8690" width="6.28515625" style="18" customWidth="1"/>
    <col min="8691" max="8934" width="9.85546875" style="18"/>
    <col min="8935" max="8935" width="4.5703125" style="18" customWidth="1"/>
    <col min="8936" max="8936" width="9.140625" style="18" customWidth="1"/>
    <col min="8937" max="8937" width="44.140625" style="18" customWidth="1"/>
    <col min="8938" max="8938" width="5.5703125" style="18" customWidth="1"/>
    <col min="8939" max="8939" width="9.85546875" style="18" customWidth="1"/>
    <col min="8940" max="8940" width="10.7109375" style="18" customWidth="1"/>
    <col min="8941" max="8941" width="5.85546875" style="18" customWidth="1"/>
    <col min="8942" max="8942" width="11.28515625" style="18" customWidth="1"/>
    <col min="8943" max="8943" width="8.42578125" style="18" customWidth="1"/>
    <col min="8944" max="8944" width="8.5703125" style="18" customWidth="1"/>
    <col min="8945" max="8945" width="7" style="18" customWidth="1"/>
    <col min="8946" max="8946" width="6.28515625" style="18" customWidth="1"/>
    <col min="8947" max="9190" width="9.85546875" style="18"/>
    <col min="9191" max="9191" width="4.5703125" style="18" customWidth="1"/>
    <col min="9192" max="9192" width="9.140625" style="18" customWidth="1"/>
    <col min="9193" max="9193" width="44.140625" style="18" customWidth="1"/>
    <col min="9194" max="9194" width="5.5703125" style="18" customWidth="1"/>
    <col min="9195" max="9195" width="9.85546875" style="18" customWidth="1"/>
    <col min="9196" max="9196" width="10.7109375" style="18" customWidth="1"/>
    <col min="9197" max="9197" width="5.85546875" style="18" customWidth="1"/>
    <col min="9198" max="9198" width="11.28515625" style="18" customWidth="1"/>
    <col min="9199" max="9199" width="8.42578125" style="18" customWidth="1"/>
    <col min="9200" max="9200" width="8.5703125" style="18" customWidth="1"/>
    <col min="9201" max="9201" width="7" style="18" customWidth="1"/>
    <col min="9202" max="9202" width="6.28515625" style="18" customWidth="1"/>
    <col min="9203" max="9446" width="9.85546875" style="18"/>
    <col min="9447" max="9447" width="4.5703125" style="18" customWidth="1"/>
    <col min="9448" max="9448" width="9.140625" style="18" customWidth="1"/>
    <col min="9449" max="9449" width="44.140625" style="18" customWidth="1"/>
    <col min="9450" max="9450" width="5.5703125" style="18" customWidth="1"/>
    <col min="9451" max="9451" width="9.85546875" style="18" customWidth="1"/>
    <col min="9452" max="9452" width="10.7109375" style="18" customWidth="1"/>
    <col min="9453" max="9453" width="5.85546875" style="18" customWidth="1"/>
    <col min="9454" max="9454" width="11.28515625" style="18" customWidth="1"/>
    <col min="9455" max="9455" width="8.42578125" style="18" customWidth="1"/>
    <col min="9456" max="9456" width="8.5703125" style="18" customWidth="1"/>
    <col min="9457" max="9457" width="7" style="18" customWidth="1"/>
    <col min="9458" max="9458" width="6.28515625" style="18" customWidth="1"/>
    <col min="9459" max="9702" width="9.85546875" style="18"/>
    <col min="9703" max="9703" width="4.5703125" style="18" customWidth="1"/>
    <col min="9704" max="9704" width="9.140625" style="18" customWidth="1"/>
    <col min="9705" max="9705" width="44.140625" style="18" customWidth="1"/>
    <col min="9706" max="9706" width="5.5703125" style="18" customWidth="1"/>
    <col min="9707" max="9707" width="9.85546875" style="18" customWidth="1"/>
    <col min="9708" max="9708" width="10.7109375" style="18" customWidth="1"/>
    <col min="9709" max="9709" width="5.85546875" style="18" customWidth="1"/>
    <col min="9710" max="9710" width="11.28515625" style="18" customWidth="1"/>
    <col min="9711" max="9711" width="8.42578125" style="18" customWidth="1"/>
    <col min="9712" max="9712" width="8.5703125" style="18" customWidth="1"/>
    <col min="9713" max="9713" width="7" style="18" customWidth="1"/>
    <col min="9714" max="9714" width="6.28515625" style="18" customWidth="1"/>
    <col min="9715" max="9958" width="9.85546875" style="18"/>
    <col min="9959" max="9959" width="4.5703125" style="18" customWidth="1"/>
    <col min="9960" max="9960" width="9.140625" style="18" customWidth="1"/>
    <col min="9961" max="9961" width="44.140625" style="18" customWidth="1"/>
    <col min="9962" max="9962" width="5.5703125" style="18" customWidth="1"/>
    <col min="9963" max="9963" width="9.85546875" style="18" customWidth="1"/>
    <col min="9964" max="9964" width="10.7109375" style="18" customWidth="1"/>
    <col min="9965" max="9965" width="5.85546875" style="18" customWidth="1"/>
    <col min="9966" max="9966" width="11.28515625" style="18" customWidth="1"/>
    <col min="9967" max="9967" width="8.42578125" style="18" customWidth="1"/>
    <col min="9968" max="9968" width="8.5703125" style="18" customWidth="1"/>
    <col min="9969" max="9969" width="7" style="18" customWidth="1"/>
    <col min="9970" max="9970" width="6.28515625" style="18" customWidth="1"/>
    <col min="9971" max="10214" width="9.85546875" style="18"/>
    <col min="10215" max="10215" width="4.5703125" style="18" customWidth="1"/>
    <col min="10216" max="10216" width="9.140625" style="18" customWidth="1"/>
    <col min="10217" max="10217" width="44.140625" style="18" customWidth="1"/>
    <col min="10218" max="10218" width="5.5703125" style="18" customWidth="1"/>
    <col min="10219" max="10219" width="9.85546875" style="18" customWidth="1"/>
    <col min="10220" max="10220" width="10.7109375" style="18" customWidth="1"/>
    <col min="10221" max="10221" width="5.85546875" style="18" customWidth="1"/>
    <col min="10222" max="10222" width="11.28515625" style="18" customWidth="1"/>
    <col min="10223" max="10223" width="8.42578125" style="18" customWidth="1"/>
    <col min="10224" max="10224" width="8.5703125" style="18" customWidth="1"/>
    <col min="10225" max="10225" width="7" style="18" customWidth="1"/>
    <col min="10226" max="10226" width="6.28515625" style="18" customWidth="1"/>
    <col min="10227" max="10470" width="9.85546875" style="18"/>
    <col min="10471" max="10471" width="4.5703125" style="18" customWidth="1"/>
    <col min="10472" max="10472" width="9.140625" style="18" customWidth="1"/>
    <col min="10473" max="10473" width="44.140625" style="18" customWidth="1"/>
    <col min="10474" max="10474" width="5.5703125" style="18" customWidth="1"/>
    <col min="10475" max="10475" width="9.85546875" style="18" customWidth="1"/>
    <col min="10476" max="10476" width="10.7109375" style="18" customWidth="1"/>
    <col min="10477" max="10477" width="5.85546875" style="18" customWidth="1"/>
    <col min="10478" max="10478" width="11.28515625" style="18" customWidth="1"/>
    <col min="10479" max="10479" width="8.42578125" style="18" customWidth="1"/>
    <col min="10480" max="10480" width="8.5703125" style="18" customWidth="1"/>
    <col min="10481" max="10481" width="7" style="18" customWidth="1"/>
    <col min="10482" max="10482" width="6.28515625" style="18" customWidth="1"/>
    <col min="10483" max="10726" width="9.85546875" style="18"/>
    <col min="10727" max="10727" width="4.5703125" style="18" customWidth="1"/>
    <col min="10728" max="10728" width="9.140625" style="18" customWidth="1"/>
    <col min="10729" max="10729" width="44.140625" style="18" customWidth="1"/>
    <col min="10730" max="10730" width="5.5703125" style="18" customWidth="1"/>
    <col min="10731" max="10731" width="9.85546875" style="18" customWidth="1"/>
    <col min="10732" max="10732" width="10.7109375" style="18" customWidth="1"/>
    <col min="10733" max="10733" width="5.85546875" style="18" customWidth="1"/>
    <col min="10734" max="10734" width="11.28515625" style="18" customWidth="1"/>
    <col min="10735" max="10735" width="8.42578125" style="18" customWidth="1"/>
    <col min="10736" max="10736" width="8.5703125" style="18" customWidth="1"/>
    <col min="10737" max="10737" width="7" style="18" customWidth="1"/>
    <col min="10738" max="10738" width="6.28515625" style="18" customWidth="1"/>
    <col min="10739" max="10982" width="9.85546875" style="18"/>
    <col min="10983" max="10983" width="4.5703125" style="18" customWidth="1"/>
    <col min="10984" max="10984" width="9.140625" style="18" customWidth="1"/>
    <col min="10985" max="10985" width="44.140625" style="18" customWidth="1"/>
    <col min="10986" max="10986" width="5.5703125" style="18" customWidth="1"/>
    <col min="10987" max="10987" width="9.85546875" style="18" customWidth="1"/>
    <col min="10988" max="10988" width="10.7109375" style="18" customWidth="1"/>
    <col min="10989" max="10989" width="5.85546875" style="18" customWidth="1"/>
    <col min="10990" max="10990" width="11.28515625" style="18" customWidth="1"/>
    <col min="10991" max="10991" width="8.42578125" style="18" customWidth="1"/>
    <col min="10992" max="10992" width="8.5703125" style="18" customWidth="1"/>
    <col min="10993" max="10993" width="7" style="18" customWidth="1"/>
    <col min="10994" max="10994" width="6.28515625" style="18" customWidth="1"/>
    <col min="10995" max="11238" width="9.85546875" style="18"/>
    <col min="11239" max="11239" width="4.5703125" style="18" customWidth="1"/>
    <col min="11240" max="11240" width="9.140625" style="18" customWidth="1"/>
    <col min="11241" max="11241" width="44.140625" style="18" customWidth="1"/>
    <col min="11242" max="11242" width="5.5703125" style="18" customWidth="1"/>
    <col min="11243" max="11243" width="9.85546875" style="18" customWidth="1"/>
    <col min="11244" max="11244" width="10.7109375" style="18" customWidth="1"/>
    <col min="11245" max="11245" width="5.85546875" style="18" customWidth="1"/>
    <col min="11246" max="11246" width="11.28515625" style="18" customWidth="1"/>
    <col min="11247" max="11247" width="8.42578125" style="18" customWidth="1"/>
    <col min="11248" max="11248" width="8.5703125" style="18" customWidth="1"/>
    <col min="11249" max="11249" width="7" style="18" customWidth="1"/>
    <col min="11250" max="11250" width="6.28515625" style="18" customWidth="1"/>
    <col min="11251" max="11494" width="9.85546875" style="18"/>
    <col min="11495" max="11495" width="4.5703125" style="18" customWidth="1"/>
    <col min="11496" max="11496" width="9.140625" style="18" customWidth="1"/>
    <col min="11497" max="11497" width="44.140625" style="18" customWidth="1"/>
    <col min="11498" max="11498" width="5.5703125" style="18" customWidth="1"/>
    <col min="11499" max="11499" width="9.85546875" style="18" customWidth="1"/>
    <col min="11500" max="11500" width="10.7109375" style="18" customWidth="1"/>
    <col min="11501" max="11501" width="5.85546875" style="18" customWidth="1"/>
    <col min="11502" max="11502" width="11.28515625" style="18" customWidth="1"/>
    <col min="11503" max="11503" width="8.42578125" style="18" customWidth="1"/>
    <col min="11504" max="11504" width="8.5703125" style="18" customWidth="1"/>
    <col min="11505" max="11505" width="7" style="18" customWidth="1"/>
    <col min="11506" max="11506" width="6.28515625" style="18" customWidth="1"/>
    <col min="11507" max="11750" width="9.85546875" style="18"/>
    <col min="11751" max="11751" width="4.5703125" style="18" customWidth="1"/>
    <col min="11752" max="11752" width="9.140625" style="18" customWidth="1"/>
    <col min="11753" max="11753" width="44.140625" style="18" customWidth="1"/>
    <col min="11754" max="11754" width="5.5703125" style="18" customWidth="1"/>
    <col min="11755" max="11755" width="9.85546875" style="18" customWidth="1"/>
    <col min="11756" max="11756" width="10.7109375" style="18" customWidth="1"/>
    <col min="11757" max="11757" width="5.85546875" style="18" customWidth="1"/>
    <col min="11758" max="11758" width="11.28515625" style="18" customWidth="1"/>
    <col min="11759" max="11759" width="8.42578125" style="18" customWidth="1"/>
    <col min="11760" max="11760" width="8.5703125" style="18" customWidth="1"/>
    <col min="11761" max="11761" width="7" style="18" customWidth="1"/>
    <col min="11762" max="11762" width="6.28515625" style="18" customWidth="1"/>
    <col min="11763" max="12006" width="9.85546875" style="18"/>
    <col min="12007" max="12007" width="4.5703125" style="18" customWidth="1"/>
    <col min="12008" max="12008" width="9.140625" style="18" customWidth="1"/>
    <col min="12009" max="12009" width="44.140625" style="18" customWidth="1"/>
    <col min="12010" max="12010" width="5.5703125" style="18" customWidth="1"/>
    <col min="12011" max="12011" width="9.85546875" style="18" customWidth="1"/>
    <col min="12012" max="12012" width="10.7109375" style="18" customWidth="1"/>
    <col min="12013" max="12013" width="5.85546875" style="18" customWidth="1"/>
    <col min="12014" max="12014" width="11.28515625" style="18" customWidth="1"/>
    <col min="12015" max="12015" width="8.42578125" style="18" customWidth="1"/>
    <col min="12016" max="12016" width="8.5703125" style="18" customWidth="1"/>
    <col min="12017" max="12017" width="7" style="18" customWidth="1"/>
    <col min="12018" max="12018" width="6.28515625" style="18" customWidth="1"/>
    <col min="12019" max="12262" width="9.85546875" style="18"/>
    <col min="12263" max="12263" width="4.5703125" style="18" customWidth="1"/>
    <col min="12264" max="12264" width="9.140625" style="18" customWidth="1"/>
    <col min="12265" max="12265" width="44.140625" style="18" customWidth="1"/>
    <col min="12266" max="12266" width="5.5703125" style="18" customWidth="1"/>
    <col min="12267" max="12267" width="9.85546875" style="18" customWidth="1"/>
    <col min="12268" max="12268" width="10.7109375" style="18" customWidth="1"/>
    <col min="12269" max="12269" width="5.85546875" style="18" customWidth="1"/>
    <col min="12270" max="12270" width="11.28515625" style="18" customWidth="1"/>
    <col min="12271" max="12271" width="8.42578125" style="18" customWidth="1"/>
    <col min="12272" max="12272" width="8.5703125" style="18" customWidth="1"/>
    <col min="12273" max="12273" width="7" style="18" customWidth="1"/>
    <col min="12274" max="12274" width="6.28515625" style="18" customWidth="1"/>
    <col min="12275" max="12518" width="9.85546875" style="18"/>
    <col min="12519" max="12519" width="4.5703125" style="18" customWidth="1"/>
    <col min="12520" max="12520" width="9.140625" style="18" customWidth="1"/>
    <col min="12521" max="12521" width="44.140625" style="18" customWidth="1"/>
    <col min="12522" max="12522" width="5.5703125" style="18" customWidth="1"/>
    <col min="12523" max="12523" width="9.85546875" style="18" customWidth="1"/>
    <col min="12524" max="12524" width="10.7109375" style="18" customWidth="1"/>
    <col min="12525" max="12525" width="5.85546875" style="18" customWidth="1"/>
    <col min="12526" max="12526" width="11.28515625" style="18" customWidth="1"/>
    <col min="12527" max="12527" width="8.42578125" style="18" customWidth="1"/>
    <col min="12528" max="12528" width="8.5703125" style="18" customWidth="1"/>
    <col min="12529" max="12529" width="7" style="18" customWidth="1"/>
    <col min="12530" max="12530" width="6.28515625" style="18" customWidth="1"/>
    <col min="12531" max="12774" width="9.85546875" style="18"/>
    <col min="12775" max="12775" width="4.5703125" style="18" customWidth="1"/>
    <col min="12776" max="12776" width="9.140625" style="18" customWidth="1"/>
    <col min="12777" max="12777" width="44.140625" style="18" customWidth="1"/>
    <col min="12778" max="12778" width="5.5703125" style="18" customWidth="1"/>
    <col min="12779" max="12779" width="9.85546875" style="18" customWidth="1"/>
    <col min="12780" max="12780" width="10.7109375" style="18" customWidth="1"/>
    <col min="12781" max="12781" width="5.85546875" style="18" customWidth="1"/>
    <col min="12782" max="12782" width="11.28515625" style="18" customWidth="1"/>
    <col min="12783" max="12783" width="8.42578125" style="18" customWidth="1"/>
    <col min="12784" max="12784" width="8.5703125" style="18" customWidth="1"/>
    <col min="12785" max="12785" width="7" style="18" customWidth="1"/>
    <col min="12786" max="12786" width="6.28515625" style="18" customWidth="1"/>
    <col min="12787" max="13030" width="9.85546875" style="18"/>
    <col min="13031" max="13031" width="4.5703125" style="18" customWidth="1"/>
    <col min="13032" max="13032" width="9.140625" style="18" customWidth="1"/>
    <col min="13033" max="13033" width="44.140625" style="18" customWidth="1"/>
    <col min="13034" max="13034" width="5.5703125" style="18" customWidth="1"/>
    <col min="13035" max="13035" width="9.85546875" style="18" customWidth="1"/>
    <col min="13036" max="13036" width="10.7109375" style="18" customWidth="1"/>
    <col min="13037" max="13037" width="5.85546875" style="18" customWidth="1"/>
    <col min="13038" max="13038" width="11.28515625" style="18" customWidth="1"/>
    <col min="13039" max="13039" width="8.42578125" style="18" customWidth="1"/>
    <col min="13040" max="13040" width="8.5703125" style="18" customWidth="1"/>
    <col min="13041" max="13041" width="7" style="18" customWidth="1"/>
    <col min="13042" max="13042" width="6.28515625" style="18" customWidth="1"/>
    <col min="13043" max="13286" width="9.85546875" style="18"/>
    <col min="13287" max="13287" width="4.5703125" style="18" customWidth="1"/>
    <col min="13288" max="13288" width="9.140625" style="18" customWidth="1"/>
    <col min="13289" max="13289" width="44.140625" style="18" customWidth="1"/>
    <col min="13290" max="13290" width="5.5703125" style="18" customWidth="1"/>
    <col min="13291" max="13291" width="9.85546875" style="18" customWidth="1"/>
    <col min="13292" max="13292" width="10.7109375" style="18" customWidth="1"/>
    <col min="13293" max="13293" width="5.85546875" style="18" customWidth="1"/>
    <col min="13294" max="13294" width="11.28515625" style="18" customWidth="1"/>
    <col min="13295" max="13295" width="8.42578125" style="18" customWidth="1"/>
    <col min="13296" max="13296" width="8.5703125" style="18" customWidth="1"/>
    <col min="13297" max="13297" width="7" style="18" customWidth="1"/>
    <col min="13298" max="13298" width="6.28515625" style="18" customWidth="1"/>
    <col min="13299" max="13542" width="9.85546875" style="18"/>
    <col min="13543" max="13543" width="4.5703125" style="18" customWidth="1"/>
    <col min="13544" max="13544" width="9.140625" style="18" customWidth="1"/>
    <col min="13545" max="13545" width="44.140625" style="18" customWidth="1"/>
    <col min="13546" max="13546" width="5.5703125" style="18" customWidth="1"/>
    <col min="13547" max="13547" width="9.85546875" style="18" customWidth="1"/>
    <col min="13548" max="13548" width="10.7109375" style="18" customWidth="1"/>
    <col min="13549" max="13549" width="5.85546875" style="18" customWidth="1"/>
    <col min="13550" max="13550" width="11.28515625" style="18" customWidth="1"/>
    <col min="13551" max="13551" width="8.42578125" style="18" customWidth="1"/>
    <col min="13552" max="13552" width="8.5703125" style="18" customWidth="1"/>
    <col min="13553" max="13553" width="7" style="18" customWidth="1"/>
    <col min="13554" max="13554" width="6.28515625" style="18" customWidth="1"/>
    <col min="13555" max="13798" width="9.85546875" style="18"/>
    <col min="13799" max="13799" width="4.5703125" style="18" customWidth="1"/>
    <col min="13800" max="13800" width="9.140625" style="18" customWidth="1"/>
    <col min="13801" max="13801" width="44.140625" style="18" customWidth="1"/>
    <col min="13802" max="13802" width="5.5703125" style="18" customWidth="1"/>
    <col min="13803" max="13803" width="9.85546875" style="18" customWidth="1"/>
    <col min="13804" max="13804" width="10.7109375" style="18" customWidth="1"/>
    <col min="13805" max="13805" width="5.85546875" style="18" customWidth="1"/>
    <col min="13806" max="13806" width="11.28515625" style="18" customWidth="1"/>
    <col min="13807" max="13807" width="8.42578125" style="18" customWidth="1"/>
    <col min="13808" max="13808" width="8.5703125" style="18" customWidth="1"/>
    <col min="13809" max="13809" width="7" style="18" customWidth="1"/>
    <col min="13810" max="13810" width="6.28515625" style="18" customWidth="1"/>
    <col min="13811" max="14054" width="9.85546875" style="18"/>
    <col min="14055" max="14055" width="4.5703125" style="18" customWidth="1"/>
    <col min="14056" max="14056" width="9.140625" style="18" customWidth="1"/>
    <col min="14057" max="14057" width="44.140625" style="18" customWidth="1"/>
    <col min="14058" max="14058" width="5.5703125" style="18" customWidth="1"/>
    <col min="14059" max="14059" width="9.85546875" style="18" customWidth="1"/>
    <col min="14060" max="14060" width="10.7109375" style="18" customWidth="1"/>
    <col min="14061" max="14061" width="5.85546875" style="18" customWidth="1"/>
    <col min="14062" max="14062" width="11.28515625" style="18" customWidth="1"/>
    <col min="14063" max="14063" width="8.42578125" style="18" customWidth="1"/>
    <col min="14064" max="14064" width="8.5703125" style="18" customWidth="1"/>
    <col min="14065" max="14065" width="7" style="18" customWidth="1"/>
    <col min="14066" max="14066" width="6.28515625" style="18" customWidth="1"/>
    <col min="14067" max="14310" width="9.85546875" style="18"/>
    <col min="14311" max="14311" width="4.5703125" style="18" customWidth="1"/>
    <col min="14312" max="14312" width="9.140625" style="18" customWidth="1"/>
    <col min="14313" max="14313" width="44.140625" style="18" customWidth="1"/>
    <col min="14314" max="14314" width="5.5703125" style="18" customWidth="1"/>
    <col min="14315" max="14315" width="9.85546875" style="18" customWidth="1"/>
    <col min="14316" max="14316" width="10.7109375" style="18" customWidth="1"/>
    <col min="14317" max="14317" width="5.85546875" style="18" customWidth="1"/>
    <col min="14318" max="14318" width="11.28515625" style="18" customWidth="1"/>
    <col min="14319" max="14319" width="8.42578125" style="18" customWidth="1"/>
    <col min="14320" max="14320" width="8.5703125" style="18" customWidth="1"/>
    <col min="14321" max="14321" width="7" style="18" customWidth="1"/>
    <col min="14322" max="14322" width="6.28515625" style="18" customWidth="1"/>
    <col min="14323" max="14566" width="9.85546875" style="18"/>
    <col min="14567" max="14567" width="4.5703125" style="18" customWidth="1"/>
    <col min="14568" max="14568" width="9.140625" style="18" customWidth="1"/>
    <col min="14569" max="14569" width="44.140625" style="18" customWidth="1"/>
    <col min="14570" max="14570" width="5.5703125" style="18" customWidth="1"/>
    <col min="14571" max="14571" width="9.85546875" style="18" customWidth="1"/>
    <col min="14572" max="14572" width="10.7109375" style="18" customWidth="1"/>
    <col min="14573" max="14573" width="5.85546875" style="18" customWidth="1"/>
    <col min="14574" max="14574" width="11.28515625" style="18" customWidth="1"/>
    <col min="14575" max="14575" width="8.42578125" style="18" customWidth="1"/>
    <col min="14576" max="14576" width="8.5703125" style="18" customWidth="1"/>
    <col min="14577" max="14577" width="7" style="18" customWidth="1"/>
    <col min="14578" max="14578" width="6.28515625" style="18" customWidth="1"/>
    <col min="14579" max="14822" width="9.85546875" style="18"/>
    <col min="14823" max="14823" width="4.5703125" style="18" customWidth="1"/>
    <col min="14824" max="14824" width="9.140625" style="18" customWidth="1"/>
    <col min="14825" max="14825" width="44.140625" style="18" customWidth="1"/>
    <col min="14826" max="14826" width="5.5703125" style="18" customWidth="1"/>
    <col min="14827" max="14827" width="9.85546875" style="18" customWidth="1"/>
    <col min="14828" max="14828" width="10.7109375" style="18" customWidth="1"/>
    <col min="14829" max="14829" width="5.85546875" style="18" customWidth="1"/>
    <col min="14830" max="14830" width="11.28515625" style="18" customWidth="1"/>
    <col min="14831" max="14831" width="8.42578125" style="18" customWidth="1"/>
    <col min="14832" max="14832" width="8.5703125" style="18" customWidth="1"/>
    <col min="14833" max="14833" width="7" style="18" customWidth="1"/>
    <col min="14834" max="14834" width="6.28515625" style="18" customWidth="1"/>
    <col min="14835" max="15078" width="9.85546875" style="18"/>
    <col min="15079" max="15079" width="4.5703125" style="18" customWidth="1"/>
    <col min="15080" max="15080" width="9.140625" style="18" customWidth="1"/>
    <col min="15081" max="15081" width="44.140625" style="18" customWidth="1"/>
    <col min="15082" max="15082" width="5.5703125" style="18" customWidth="1"/>
    <col min="15083" max="15083" width="9.85546875" style="18" customWidth="1"/>
    <col min="15084" max="15084" width="10.7109375" style="18" customWidth="1"/>
    <col min="15085" max="15085" width="5.85546875" style="18" customWidth="1"/>
    <col min="15086" max="15086" width="11.28515625" style="18" customWidth="1"/>
    <col min="15087" max="15087" width="8.42578125" style="18" customWidth="1"/>
    <col min="15088" max="15088" width="8.5703125" style="18" customWidth="1"/>
    <col min="15089" max="15089" width="7" style="18" customWidth="1"/>
    <col min="15090" max="15090" width="6.28515625" style="18" customWidth="1"/>
    <col min="15091" max="15334" width="9.85546875" style="18"/>
    <col min="15335" max="15335" width="4.5703125" style="18" customWidth="1"/>
    <col min="15336" max="15336" width="9.140625" style="18" customWidth="1"/>
    <col min="15337" max="15337" width="44.140625" style="18" customWidth="1"/>
    <col min="15338" max="15338" width="5.5703125" style="18" customWidth="1"/>
    <col min="15339" max="15339" width="9.85546875" style="18" customWidth="1"/>
    <col min="15340" max="15340" width="10.7109375" style="18" customWidth="1"/>
    <col min="15341" max="15341" width="5.85546875" style="18" customWidth="1"/>
    <col min="15342" max="15342" width="11.28515625" style="18" customWidth="1"/>
    <col min="15343" max="15343" width="8.42578125" style="18" customWidth="1"/>
    <col min="15344" max="15344" width="8.5703125" style="18" customWidth="1"/>
    <col min="15345" max="15345" width="7" style="18" customWidth="1"/>
    <col min="15346" max="15346" width="6.28515625" style="18" customWidth="1"/>
    <col min="15347" max="15590" width="9.85546875" style="18"/>
    <col min="15591" max="15591" width="4.5703125" style="18" customWidth="1"/>
    <col min="15592" max="15592" width="9.140625" style="18" customWidth="1"/>
    <col min="15593" max="15593" width="44.140625" style="18" customWidth="1"/>
    <col min="15594" max="15594" width="5.5703125" style="18" customWidth="1"/>
    <col min="15595" max="15595" width="9.85546875" style="18" customWidth="1"/>
    <col min="15596" max="15596" width="10.7109375" style="18" customWidth="1"/>
    <col min="15597" max="15597" width="5.85546875" style="18" customWidth="1"/>
    <col min="15598" max="15598" width="11.28515625" style="18" customWidth="1"/>
    <col min="15599" max="15599" width="8.42578125" style="18" customWidth="1"/>
    <col min="15600" max="15600" width="8.5703125" style="18" customWidth="1"/>
    <col min="15601" max="15601" width="7" style="18" customWidth="1"/>
    <col min="15602" max="15602" width="6.28515625" style="18" customWidth="1"/>
    <col min="15603" max="15846" width="9.85546875" style="18"/>
    <col min="15847" max="15847" width="4.5703125" style="18" customWidth="1"/>
    <col min="15848" max="15848" width="9.140625" style="18" customWidth="1"/>
    <col min="15849" max="15849" width="44.140625" style="18" customWidth="1"/>
    <col min="15850" max="15850" width="5.5703125" style="18" customWidth="1"/>
    <col min="15851" max="15851" width="9.85546875" style="18" customWidth="1"/>
    <col min="15852" max="15852" width="10.7109375" style="18" customWidth="1"/>
    <col min="15853" max="15853" width="5.85546875" style="18" customWidth="1"/>
    <col min="15854" max="15854" width="11.28515625" style="18" customWidth="1"/>
    <col min="15855" max="15855" width="8.42578125" style="18" customWidth="1"/>
    <col min="15856" max="15856" width="8.5703125" style="18" customWidth="1"/>
    <col min="15857" max="15857" width="7" style="18" customWidth="1"/>
    <col min="15858" max="15858" width="6.28515625" style="18" customWidth="1"/>
    <col min="15859" max="16102" width="9.85546875" style="18"/>
    <col min="16103" max="16103" width="4.5703125" style="18" customWidth="1"/>
    <col min="16104" max="16104" width="9.140625" style="18" customWidth="1"/>
    <col min="16105" max="16105" width="44.140625" style="18" customWidth="1"/>
    <col min="16106" max="16106" width="5.5703125" style="18" customWidth="1"/>
    <col min="16107" max="16107" width="9.85546875" style="18" customWidth="1"/>
    <col min="16108" max="16108" width="10.7109375" style="18" customWidth="1"/>
    <col min="16109" max="16109" width="5.85546875" style="18" customWidth="1"/>
    <col min="16110" max="16110" width="11.28515625" style="18" customWidth="1"/>
    <col min="16111" max="16111" width="8.42578125" style="18" customWidth="1"/>
    <col min="16112" max="16112" width="8.5703125" style="18" customWidth="1"/>
    <col min="16113" max="16113" width="7" style="18" customWidth="1"/>
    <col min="16114" max="16114" width="6.28515625" style="18" customWidth="1"/>
    <col min="16115" max="16384" width="9.85546875" style="18"/>
  </cols>
  <sheetData>
    <row r="1" spans="1:6" ht="16.5" customHeight="1" x14ac:dyDescent="0.25">
      <c r="A1" s="43" t="s">
        <v>89</v>
      </c>
      <c r="B1" s="44"/>
      <c r="C1" s="44"/>
      <c r="D1" s="44"/>
      <c r="E1" s="44"/>
      <c r="F1" s="45"/>
    </row>
    <row r="2" spans="1:6" ht="12" customHeight="1" x14ac:dyDescent="0.25">
      <c r="A2" s="33" t="s">
        <v>0</v>
      </c>
      <c r="B2" s="33"/>
      <c r="C2" s="33" t="s">
        <v>1</v>
      </c>
      <c r="D2" s="33"/>
      <c r="E2" s="33"/>
      <c r="F2" s="33"/>
    </row>
    <row r="3" spans="1:6" ht="12" customHeight="1" x14ac:dyDescent="0.25">
      <c r="A3" s="33"/>
      <c r="B3" s="33"/>
      <c r="C3" s="33"/>
      <c r="D3" s="33"/>
      <c r="E3" s="33"/>
      <c r="F3" s="33"/>
    </row>
    <row r="4" spans="1:6" x14ac:dyDescent="0.25">
      <c r="A4" s="41" t="s">
        <v>2</v>
      </c>
      <c r="B4" s="41" t="s">
        <v>3</v>
      </c>
      <c r="C4" s="33" t="s">
        <v>4</v>
      </c>
      <c r="D4" s="32" t="s">
        <v>5</v>
      </c>
      <c r="E4" s="33" t="s">
        <v>6</v>
      </c>
      <c r="F4" s="33"/>
    </row>
    <row r="5" spans="1:6" ht="48" x14ac:dyDescent="0.25">
      <c r="A5" s="42"/>
      <c r="B5" s="42"/>
      <c r="C5" s="33"/>
      <c r="D5" s="32"/>
      <c r="E5" s="1" t="s">
        <v>7</v>
      </c>
      <c r="F5" s="1" t="s">
        <v>8</v>
      </c>
    </row>
    <row r="6" spans="1:6" x14ac:dyDescent="0.25">
      <c r="A6" s="2" t="s">
        <v>9</v>
      </c>
      <c r="B6" s="2" t="s">
        <v>10</v>
      </c>
      <c r="C6" s="3">
        <v>1</v>
      </c>
      <c r="D6" s="4">
        <v>20</v>
      </c>
      <c r="E6" s="5">
        <v>2724060.45</v>
      </c>
      <c r="F6" s="6">
        <f>E6/7780739.23</f>
        <v>0.35010303898849465</v>
      </c>
    </row>
    <row r="7" spans="1:6" x14ac:dyDescent="0.25">
      <c r="A7" s="2" t="s">
        <v>11</v>
      </c>
      <c r="B7" s="2" t="s">
        <v>12</v>
      </c>
      <c r="C7" s="3"/>
      <c r="D7" s="4"/>
      <c r="E7" s="5"/>
      <c r="F7" s="6"/>
    </row>
    <row r="8" spans="1:6" s="17" customFormat="1" x14ac:dyDescent="0.25">
      <c r="A8" s="38" t="s">
        <v>13</v>
      </c>
      <c r="B8" s="38"/>
      <c r="C8" s="1">
        <f>SUM(C6:C7)</f>
        <v>1</v>
      </c>
      <c r="D8" s="7">
        <f t="shared" ref="D8:E8" si="0">SUM(D6:D7)</f>
        <v>20</v>
      </c>
      <c r="E8" s="8">
        <f t="shared" si="0"/>
        <v>2724060.45</v>
      </c>
      <c r="F8" s="9">
        <f>E8/7780739.23</f>
        <v>0.35010303898849465</v>
      </c>
    </row>
    <row r="9" spans="1:6" ht="24" x14ac:dyDescent="0.25">
      <c r="A9" s="10" t="s">
        <v>14</v>
      </c>
      <c r="B9" s="2" t="s">
        <v>15</v>
      </c>
      <c r="C9" s="3"/>
      <c r="D9" s="4"/>
      <c r="E9" s="5"/>
      <c r="F9" s="6"/>
    </row>
    <row r="10" spans="1:6" ht="24" x14ac:dyDescent="0.25">
      <c r="A10" s="10" t="s">
        <v>16</v>
      </c>
      <c r="B10" s="2" t="s">
        <v>17</v>
      </c>
      <c r="C10" s="3"/>
      <c r="D10" s="4"/>
      <c r="E10" s="5"/>
      <c r="F10" s="6"/>
    </row>
    <row r="11" spans="1:6" ht="36" x14ac:dyDescent="0.25">
      <c r="A11" s="10" t="s">
        <v>18</v>
      </c>
      <c r="B11" s="2" t="s">
        <v>19</v>
      </c>
      <c r="C11" s="3"/>
      <c r="D11" s="4"/>
      <c r="E11" s="5"/>
      <c r="F11" s="6"/>
    </row>
    <row r="12" spans="1:6" ht="24" x14ac:dyDescent="0.25">
      <c r="A12" s="10" t="s">
        <v>20</v>
      </c>
      <c r="B12" s="2" t="s">
        <v>21</v>
      </c>
      <c r="C12" s="3"/>
      <c r="D12" s="4"/>
      <c r="E12" s="5"/>
      <c r="F12" s="6"/>
    </row>
    <row r="13" spans="1:6" ht="24" x14ac:dyDescent="0.25">
      <c r="A13" s="10" t="s">
        <v>22</v>
      </c>
      <c r="B13" s="2" t="s">
        <v>23</v>
      </c>
      <c r="C13" s="3">
        <v>1</v>
      </c>
      <c r="D13" s="4">
        <v>1</v>
      </c>
      <c r="E13" s="5">
        <v>71000</v>
      </c>
      <c r="F13" s="6">
        <f t="shared" ref="F13:F26" si="1">E13/7780739.23</f>
        <v>9.125096973594371E-3</v>
      </c>
    </row>
    <row r="14" spans="1:6" s="17" customFormat="1" x14ac:dyDescent="0.25">
      <c r="A14" s="39" t="s">
        <v>24</v>
      </c>
      <c r="B14" s="39"/>
      <c r="C14" s="1">
        <f>SUM(C9:C13)</f>
        <v>1</v>
      </c>
      <c r="D14" s="7">
        <f t="shared" ref="D14:E14" si="2">SUM(D9:D13)</f>
        <v>1</v>
      </c>
      <c r="E14" s="8">
        <f t="shared" si="2"/>
        <v>71000</v>
      </c>
      <c r="F14" s="9">
        <f t="shared" si="1"/>
        <v>9.125096973594371E-3</v>
      </c>
    </row>
    <row r="15" spans="1:6" x14ac:dyDescent="0.25">
      <c r="A15" s="10" t="s">
        <v>25</v>
      </c>
      <c r="B15" s="2" t="s">
        <v>26</v>
      </c>
      <c r="C15" s="3">
        <v>1</v>
      </c>
      <c r="D15" s="4">
        <v>3</v>
      </c>
      <c r="E15" s="5">
        <v>164287</v>
      </c>
      <c r="F15" s="6">
        <f t="shared" si="1"/>
        <v>2.1114574739449273E-2</v>
      </c>
    </row>
    <row r="16" spans="1:6" ht="24" x14ac:dyDescent="0.25">
      <c r="A16" s="10" t="s">
        <v>27</v>
      </c>
      <c r="B16" s="2" t="s">
        <v>28</v>
      </c>
      <c r="C16" s="3">
        <v>1</v>
      </c>
      <c r="D16" s="4">
        <v>3</v>
      </c>
      <c r="E16" s="5">
        <v>400435</v>
      </c>
      <c r="F16" s="6">
        <f t="shared" si="1"/>
        <v>5.1464904318609325E-2</v>
      </c>
    </row>
    <row r="17" spans="1:6" ht="24" x14ac:dyDescent="0.25">
      <c r="A17" s="10" t="s">
        <v>29</v>
      </c>
      <c r="B17" s="2" t="s">
        <v>30</v>
      </c>
      <c r="C17" s="3">
        <v>1</v>
      </c>
      <c r="D17" s="4">
        <v>7</v>
      </c>
      <c r="E17" s="5">
        <v>689021</v>
      </c>
      <c r="F17" s="6">
        <f t="shared" si="1"/>
        <v>8.8554696363985455E-2</v>
      </c>
    </row>
    <row r="18" spans="1:6" s="17" customFormat="1" x14ac:dyDescent="0.25">
      <c r="A18" s="38" t="s">
        <v>31</v>
      </c>
      <c r="B18" s="38"/>
      <c r="C18" s="7">
        <f t="shared" ref="C18:E18" si="3">SUM(C15:C17)</f>
        <v>3</v>
      </c>
      <c r="D18" s="7">
        <f t="shared" si="3"/>
        <v>13</v>
      </c>
      <c r="E18" s="8">
        <f t="shared" si="3"/>
        <v>1253743</v>
      </c>
      <c r="F18" s="9">
        <f t="shared" si="1"/>
        <v>0.16113417542204406</v>
      </c>
    </row>
    <row r="19" spans="1:6" s="17" customFormat="1" x14ac:dyDescent="0.25">
      <c r="A19" s="10"/>
      <c r="B19" s="11" t="s">
        <v>32</v>
      </c>
      <c r="C19" s="7">
        <f t="shared" ref="C19:E19" si="4">C20</f>
        <v>1</v>
      </c>
      <c r="D19" s="7">
        <f t="shared" si="4"/>
        <v>1</v>
      </c>
      <c r="E19" s="8">
        <f t="shared" si="4"/>
        <v>48800</v>
      </c>
      <c r="F19" s="9">
        <f t="shared" si="1"/>
        <v>6.2718976381888067E-3</v>
      </c>
    </row>
    <row r="20" spans="1:6" ht="24" x14ac:dyDescent="0.25">
      <c r="A20" s="10" t="s">
        <v>33</v>
      </c>
      <c r="B20" s="2" t="s">
        <v>34</v>
      </c>
      <c r="C20" s="3">
        <v>1</v>
      </c>
      <c r="D20" s="4">
        <v>1</v>
      </c>
      <c r="E20" s="5">
        <v>48800</v>
      </c>
      <c r="F20" s="6">
        <f t="shared" si="1"/>
        <v>6.2718976381888067E-3</v>
      </c>
    </row>
    <row r="21" spans="1:6" x14ac:dyDescent="0.25">
      <c r="A21" s="10"/>
      <c r="B21" s="11" t="s">
        <v>35</v>
      </c>
      <c r="C21" s="7">
        <f t="shared" ref="C21:E21" si="5">C22+C23+C24</f>
        <v>3</v>
      </c>
      <c r="D21" s="7">
        <f t="shared" si="5"/>
        <v>8</v>
      </c>
      <c r="E21" s="8">
        <f t="shared" si="5"/>
        <v>532357</v>
      </c>
      <c r="F21" s="9">
        <f t="shared" si="1"/>
        <v>6.8419848585518001E-2</v>
      </c>
    </row>
    <row r="22" spans="1:6" ht="24" x14ac:dyDescent="0.25">
      <c r="A22" s="10" t="s">
        <v>36</v>
      </c>
      <c r="B22" s="2" t="s">
        <v>37</v>
      </c>
      <c r="C22" s="3">
        <v>1</v>
      </c>
      <c r="D22" s="4">
        <v>1</v>
      </c>
      <c r="E22" s="5">
        <v>90915</v>
      </c>
      <c r="F22" s="6">
        <f t="shared" si="1"/>
        <v>1.1684622413441299E-2</v>
      </c>
    </row>
    <row r="23" spans="1:6" ht="24" x14ac:dyDescent="0.25">
      <c r="A23" s="10" t="s">
        <v>38</v>
      </c>
      <c r="B23" s="2" t="s">
        <v>17</v>
      </c>
      <c r="C23" s="3">
        <v>1</v>
      </c>
      <c r="D23" s="4">
        <v>6</v>
      </c>
      <c r="E23" s="5">
        <v>292542</v>
      </c>
      <c r="F23" s="6">
        <f t="shared" si="1"/>
        <v>3.7598227026045698E-2</v>
      </c>
    </row>
    <row r="24" spans="1:6" ht="48" x14ac:dyDescent="0.25">
      <c r="A24" s="10" t="s">
        <v>39</v>
      </c>
      <c r="B24" s="2" t="s">
        <v>40</v>
      </c>
      <c r="C24" s="3">
        <v>1</v>
      </c>
      <c r="D24" s="4">
        <v>1</v>
      </c>
      <c r="E24" s="5">
        <v>148900</v>
      </c>
      <c r="F24" s="6">
        <f t="shared" si="1"/>
        <v>1.9136999146031012E-2</v>
      </c>
    </row>
    <row r="25" spans="1:6" s="17" customFormat="1" x14ac:dyDescent="0.25">
      <c r="A25" s="38" t="s">
        <v>41</v>
      </c>
      <c r="B25" s="38"/>
      <c r="C25" s="7">
        <f t="shared" ref="C25:E25" si="6">C21+C19</f>
        <v>4</v>
      </c>
      <c r="D25" s="7">
        <f t="shared" si="6"/>
        <v>9</v>
      </c>
      <c r="E25" s="8">
        <f t="shared" si="6"/>
        <v>581157</v>
      </c>
      <c r="F25" s="9">
        <f t="shared" si="1"/>
        <v>7.469174622370682E-2</v>
      </c>
    </row>
    <row r="26" spans="1:6" ht="36" x14ac:dyDescent="0.25">
      <c r="A26" s="10" t="s">
        <v>42</v>
      </c>
      <c r="B26" s="2" t="s">
        <v>43</v>
      </c>
      <c r="C26" s="3">
        <v>1</v>
      </c>
      <c r="D26" s="4">
        <v>5</v>
      </c>
      <c r="E26" s="5">
        <v>475020.51</v>
      </c>
      <c r="F26" s="6">
        <f t="shared" si="1"/>
        <v>6.105081997459514E-2</v>
      </c>
    </row>
    <row r="27" spans="1:6" ht="36" x14ac:dyDescent="0.25">
      <c r="A27" s="10" t="s">
        <v>44</v>
      </c>
      <c r="B27" s="2" t="s">
        <v>45</v>
      </c>
      <c r="C27" s="3">
        <v>1</v>
      </c>
      <c r="D27" s="12">
        <v>10</v>
      </c>
      <c r="E27" s="13">
        <v>538965.71</v>
      </c>
      <c r="F27" s="6">
        <f>E27/7780739.23</f>
        <v>6.926921646749494E-2</v>
      </c>
    </row>
    <row r="28" spans="1:6" ht="48" x14ac:dyDescent="0.25">
      <c r="A28" s="10" t="s">
        <v>46</v>
      </c>
      <c r="B28" s="2" t="s">
        <v>47</v>
      </c>
      <c r="C28" s="3"/>
      <c r="D28" s="4"/>
      <c r="E28" s="5"/>
      <c r="F28" s="6"/>
    </row>
    <row r="29" spans="1:6" s="17" customFormat="1" x14ac:dyDescent="0.25">
      <c r="A29" s="38" t="s">
        <v>48</v>
      </c>
      <c r="B29" s="38"/>
      <c r="C29" s="7">
        <f t="shared" ref="C29:E29" si="7">SUM(C26:C28)</f>
        <v>2</v>
      </c>
      <c r="D29" s="7">
        <f t="shared" si="7"/>
        <v>15</v>
      </c>
      <c r="E29" s="8">
        <f t="shared" si="7"/>
        <v>1013986.22</v>
      </c>
      <c r="F29" s="9">
        <f t="shared" ref="F29:F30" si="8">E29/7780739.23</f>
        <v>0.13032003644209009</v>
      </c>
    </row>
    <row r="30" spans="1:6" ht="60" x14ac:dyDescent="0.25">
      <c r="A30" s="10" t="s">
        <v>49</v>
      </c>
      <c r="B30" s="2" t="s">
        <v>50</v>
      </c>
      <c r="C30" s="3">
        <v>1</v>
      </c>
      <c r="D30" s="4">
        <v>2</v>
      </c>
      <c r="E30" s="5">
        <v>162888.51999999999</v>
      </c>
      <c r="F30" s="6">
        <f t="shared" si="8"/>
        <v>2.0934838604017833E-2</v>
      </c>
    </row>
    <row r="31" spans="1:6" ht="48" x14ac:dyDescent="0.25">
      <c r="A31" s="10" t="s">
        <v>51</v>
      </c>
      <c r="B31" s="2" t="s">
        <v>52</v>
      </c>
      <c r="C31" s="3"/>
      <c r="D31" s="4"/>
      <c r="E31" s="5"/>
      <c r="F31" s="6"/>
    </row>
    <row r="32" spans="1:6" ht="36" x14ac:dyDescent="0.25">
      <c r="A32" s="10" t="s">
        <v>53</v>
      </c>
      <c r="B32" s="2" t="s">
        <v>54</v>
      </c>
      <c r="C32" s="3">
        <v>1</v>
      </c>
      <c r="D32" s="4">
        <v>2</v>
      </c>
      <c r="E32" s="5">
        <v>486161.8</v>
      </c>
      <c r="F32" s="6">
        <f t="shared" ref="F32:F42" si="9">E32/7780739.23</f>
        <v>6.2482726336016786E-2</v>
      </c>
    </row>
    <row r="33" spans="1:6" ht="60" x14ac:dyDescent="0.25">
      <c r="A33" s="10" t="s">
        <v>55</v>
      </c>
      <c r="B33" s="2" t="s">
        <v>56</v>
      </c>
      <c r="C33" s="3">
        <v>1</v>
      </c>
      <c r="D33" s="4">
        <v>12</v>
      </c>
      <c r="E33" s="5">
        <v>213057.29499999998</v>
      </c>
      <c r="F33" s="6">
        <f t="shared" si="9"/>
        <v>2.7382654616995815E-2</v>
      </c>
    </row>
    <row r="34" spans="1:6" s="17" customFormat="1" x14ac:dyDescent="0.2">
      <c r="A34" s="38" t="s">
        <v>57</v>
      </c>
      <c r="B34" s="40"/>
      <c r="C34" s="7">
        <f t="shared" ref="C34" si="10">SUM(C30:C33)</f>
        <v>3</v>
      </c>
      <c r="D34" s="7">
        <f t="shared" ref="D34:E34" si="11">SUM(D30:D33)</f>
        <v>16</v>
      </c>
      <c r="E34" s="8">
        <f t="shared" si="11"/>
        <v>862107.61499999999</v>
      </c>
      <c r="F34" s="9">
        <f t="shared" si="9"/>
        <v>0.11080021955703044</v>
      </c>
    </row>
    <row r="35" spans="1:6" s="17" customFormat="1" x14ac:dyDescent="0.25">
      <c r="A35" s="33" t="s">
        <v>58</v>
      </c>
      <c r="B35" s="33"/>
      <c r="C35" s="7">
        <f t="shared" ref="C35:E35" si="12">C34+C29+C25+C18+C14+C8</f>
        <v>14</v>
      </c>
      <c r="D35" s="7">
        <f t="shared" si="12"/>
        <v>74</v>
      </c>
      <c r="E35" s="13">
        <f t="shared" si="12"/>
        <v>6506054.2850000001</v>
      </c>
      <c r="F35" s="9">
        <f t="shared" si="9"/>
        <v>0.83617431360696037</v>
      </c>
    </row>
    <row r="36" spans="1:6" x14ac:dyDescent="0.25">
      <c r="A36" s="10" t="s">
        <v>59</v>
      </c>
      <c r="B36" s="2" t="s">
        <v>60</v>
      </c>
      <c r="C36" s="3"/>
      <c r="D36" s="4">
        <v>3</v>
      </c>
      <c r="E36" s="5">
        <v>107195.55</v>
      </c>
      <c r="F36" s="6">
        <f t="shared" si="9"/>
        <v>1.3777039280109635E-2</v>
      </c>
    </row>
    <row r="37" spans="1:6" x14ac:dyDescent="0.25">
      <c r="A37" s="10" t="s">
        <v>61</v>
      </c>
      <c r="B37" s="2" t="s">
        <v>62</v>
      </c>
      <c r="C37" s="3"/>
      <c r="D37" s="4">
        <v>1</v>
      </c>
      <c r="E37" s="5">
        <v>412</v>
      </c>
      <c r="F37" s="6">
        <f t="shared" si="9"/>
        <v>5.2951266945364517E-5</v>
      </c>
    </row>
    <row r="38" spans="1:6" s="17" customFormat="1" x14ac:dyDescent="0.25">
      <c r="A38" s="33" t="s">
        <v>63</v>
      </c>
      <c r="B38" s="33"/>
      <c r="C38" s="1"/>
      <c r="D38" s="7">
        <f t="shared" ref="D38:E38" si="13">SUM(D36:D37)</f>
        <v>4</v>
      </c>
      <c r="E38" s="8">
        <f t="shared" si="13"/>
        <v>107607.55</v>
      </c>
      <c r="F38" s="9">
        <f t="shared" si="9"/>
        <v>1.3829990547054999E-2</v>
      </c>
    </row>
    <row r="39" spans="1:6" x14ac:dyDescent="0.25">
      <c r="A39" s="10" t="s">
        <v>64</v>
      </c>
      <c r="B39" s="14" t="s">
        <v>65</v>
      </c>
      <c r="C39" s="3"/>
      <c r="D39" s="4"/>
      <c r="E39" s="5">
        <v>1153443.5900000001</v>
      </c>
      <c r="F39" s="6">
        <f t="shared" si="9"/>
        <v>0.1482434452439553</v>
      </c>
    </row>
    <row r="40" spans="1:6" x14ac:dyDescent="0.25">
      <c r="A40" s="10" t="s">
        <v>66</v>
      </c>
      <c r="B40" s="14" t="s">
        <v>67</v>
      </c>
      <c r="C40" s="3"/>
      <c r="D40" s="4"/>
      <c r="E40" s="5">
        <v>13633.8</v>
      </c>
      <c r="F40" s="6">
        <f t="shared" si="9"/>
        <v>1.7522499594167737E-3</v>
      </c>
    </row>
    <row r="41" spans="1:6" s="17" customFormat="1" ht="26.25" customHeight="1" x14ac:dyDescent="0.25">
      <c r="A41" s="36" t="s">
        <v>68</v>
      </c>
      <c r="B41" s="37"/>
      <c r="C41" s="1"/>
      <c r="D41" s="8"/>
      <c r="E41" s="8">
        <f>SUM(E39:E40)</f>
        <v>1167077.3900000001</v>
      </c>
      <c r="F41" s="9">
        <f t="shared" si="9"/>
        <v>0.14999569520337208</v>
      </c>
    </row>
    <row r="42" spans="1:6" s="17" customFormat="1" x14ac:dyDescent="0.25">
      <c r="A42" s="33" t="s">
        <v>69</v>
      </c>
      <c r="B42" s="33"/>
      <c r="C42" s="1"/>
      <c r="D42" s="7"/>
      <c r="E42" s="8">
        <f t="shared" ref="E42" si="14">E41+E38+E35</f>
        <v>7780739.2250000006</v>
      </c>
      <c r="F42" s="9">
        <f t="shared" si="9"/>
        <v>0.99999999935738759</v>
      </c>
    </row>
    <row r="43" spans="1:6" s="17" customFormat="1" x14ac:dyDescent="0.25">
      <c r="A43" s="15"/>
      <c r="B43" s="15"/>
      <c r="C43" s="15"/>
      <c r="D43" s="16"/>
    </row>
    <row r="45" spans="1:6" x14ac:dyDescent="0.25">
      <c r="A45" s="33" t="s">
        <v>70</v>
      </c>
      <c r="B45" s="33"/>
      <c r="C45" s="33" t="s">
        <v>4</v>
      </c>
      <c r="D45" s="32" t="s">
        <v>5</v>
      </c>
      <c r="E45" s="33" t="s">
        <v>6</v>
      </c>
      <c r="F45" s="33"/>
    </row>
    <row r="46" spans="1:6" ht="48" x14ac:dyDescent="0.25">
      <c r="A46" s="33"/>
      <c r="B46" s="33"/>
      <c r="C46" s="33"/>
      <c r="D46" s="32"/>
      <c r="E46" s="1" t="s">
        <v>71</v>
      </c>
      <c r="F46" s="1" t="s">
        <v>72</v>
      </c>
    </row>
    <row r="47" spans="1:6" x14ac:dyDescent="0.2">
      <c r="A47" s="10" t="s">
        <v>73</v>
      </c>
      <c r="B47" s="2" t="s">
        <v>74</v>
      </c>
      <c r="C47" s="3">
        <v>1</v>
      </c>
      <c r="D47" s="21">
        <v>20</v>
      </c>
      <c r="E47" s="5">
        <v>2724060.45</v>
      </c>
      <c r="F47" s="22">
        <f>E47/6506054.29</f>
        <v>0.41869623716281656</v>
      </c>
    </row>
    <row r="48" spans="1:6" x14ac:dyDescent="0.2">
      <c r="A48" s="10" t="s">
        <v>75</v>
      </c>
      <c r="B48" s="2" t="s">
        <v>76</v>
      </c>
      <c r="C48" s="3">
        <v>1</v>
      </c>
      <c r="D48" s="21">
        <v>1</v>
      </c>
      <c r="E48" s="5">
        <v>71000</v>
      </c>
      <c r="F48" s="22">
        <f t="shared" ref="F48:F55" si="15">E48/6506054.29</f>
        <v>1.0912912317551534E-2</v>
      </c>
    </row>
    <row r="49" spans="1:6" ht="24" x14ac:dyDescent="0.2">
      <c r="A49" s="10" t="s">
        <v>77</v>
      </c>
      <c r="B49" s="2" t="s">
        <v>78</v>
      </c>
      <c r="C49" s="3">
        <v>3</v>
      </c>
      <c r="D49" s="21">
        <v>13</v>
      </c>
      <c r="E49" s="5">
        <v>1253743</v>
      </c>
      <c r="F49" s="22">
        <f t="shared" si="15"/>
        <v>0.19270404827808468</v>
      </c>
    </row>
    <row r="50" spans="1:6" x14ac:dyDescent="0.2">
      <c r="A50" s="10" t="s">
        <v>79</v>
      </c>
      <c r="B50" s="2" t="s">
        <v>80</v>
      </c>
      <c r="C50" s="3">
        <v>4</v>
      </c>
      <c r="D50" s="21">
        <v>9</v>
      </c>
      <c r="E50" s="5">
        <v>581157</v>
      </c>
      <c r="F50" s="22">
        <f t="shared" si="15"/>
        <v>8.9325568784947837E-2</v>
      </c>
    </row>
    <row r="51" spans="1:6" s="17" customFormat="1" x14ac:dyDescent="0.2">
      <c r="A51" s="34" t="s">
        <v>81</v>
      </c>
      <c r="B51" s="35"/>
      <c r="C51" s="23">
        <f>SUM(C47:C50)</f>
        <v>9</v>
      </c>
      <c r="D51" s="24">
        <v>43</v>
      </c>
      <c r="E51" s="8">
        <v>4629960.45</v>
      </c>
      <c r="F51" s="25">
        <f t="shared" si="15"/>
        <v>0.71163876654340064</v>
      </c>
    </row>
    <row r="52" spans="1:6" ht="24" x14ac:dyDescent="0.25">
      <c r="A52" s="10" t="s">
        <v>82</v>
      </c>
      <c r="B52" s="2" t="s">
        <v>83</v>
      </c>
      <c r="C52" s="3">
        <v>2</v>
      </c>
      <c r="D52" s="26">
        <v>15</v>
      </c>
      <c r="E52" s="5">
        <v>1013986.22</v>
      </c>
      <c r="F52" s="22">
        <f t="shared" si="15"/>
        <v>0.15585271422627492</v>
      </c>
    </row>
    <row r="53" spans="1:6" x14ac:dyDescent="0.2">
      <c r="A53" s="10" t="s">
        <v>84</v>
      </c>
      <c r="B53" s="2" t="s">
        <v>85</v>
      </c>
      <c r="C53" s="3">
        <v>3</v>
      </c>
      <c r="D53" s="21">
        <v>16</v>
      </c>
      <c r="E53" s="5">
        <v>862107.61499999999</v>
      </c>
      <c r="F53" s="22">
        <f t="shared" si="15"/>
        <v>0.13250851846180953</v>
      </c>
    </row>
    <row r="54" spans="1:6" s="17" customFormat="1" x14ac:dyDescent="0.2">
      <c r="A54" s="34" t="s">
        <v>86</v>
      </c>
      <c r="B54" s="35"/>
      <c r="C54" s="23">
        <f>SUM(C52:C53)</f>
        <v>5</v>
      </c>
      <c r="D54" s="24">
        <v>31</v>
      </c>
      <c r="E54" s="8">
        <v>1876093.835</v>
      </c>
      <c r="F54" s="25">
        <f t="shared" si="15"/>
        <v>0.28836123268808445</v>
      </c>
    </row>
    <row r="55" spans="1:6" s="17" customFormat="1" x14ac:dyDescent="0.2">
      <c r="A55" s="27" t="s">
        <v>87</v>
      </c>
      <c r="B55" s="27" t="s">
        <v>88</v>
      </c>
      <c r="C55" s="28">
        <f>C54+C51</f>
        <v>14</v>
      </c>
      <c r="D55" s="28">
        <v>74</v>
      </c>
      <c r="E55" s="29">
        <v>6506054.2850000001</v>
      </c>
      <c r="F55" s="30">
        <f t="shared" si="15"/>
        <v>0.99999999923148508</v>
      </c>
    </row>
    <row r="58" spans="1:6" x14ac:dyDescent="0.25">
      <c r="D58" s="31"/>
      <c r="E58" s="31"/>
    </row>
  </sheetData>
  <mergeCells count="24">
    <mergeCell ref="A34:B34"/>
    <mergeCell ref="A1:F1"/>
    <mergeCell ref="A2:B3"/>
    <mergeCell ref="C2:F3"/>
    <mergeCell ref="A4:A5"/>
    <mergeCell ref="B4:B5"/>
    <mergeCell ref="C4:C5"/>
    <mergeCell ref="D4:D5"/>
    <mergeCell ref="E4:F4"/>
    <mergeCell ref="A8:B8"/>
    <mergeCell ref="A14:B14"/>
    <mergeCell ref="A18:B18"/>
    <mergeCell ref="A25:B25"/>
    <mergeCell ref="A29:B29"/>
    <mergeCell ref="D45:D46"/>
    <mergeCell ref="E45:F45"/>
    <mergeCell ref="A51:B51"/>
    <mergeCell ref="A54:B54"/>
    <mergeCell ref="A35:B35"/>
    <mergeCell ref="A38:B38"/>
    <mergeCell ref="A41:B41"/>
    <mergeCell ref="A42:B42"/>
    <mergeCell ref="A45:B46"/>
    <mergeCell ref="C45:C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τελ. χρηματοδ πίν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2017-11-13T13:50:56Z</dcterms:modified>
</cp:coreProperties>
</file>